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8"/>
  <workbookPr codeName="DieseArbeitsmappe" defaultThemeVersion="124226"/>
  <mc:AlternateContent xmlns:mc="http://schemas.openxmlformats.org/markup-compatibility/2006">
    <mc:Choice Requires="x15">
      <x15ac:absPath xmlns:x15ac="http://schemas.microsoft.com/office/spreadsheetml/2010/11/ac" url="\\oebfacoat\dfs\FRONT\Rechtsträger, Sonderkonten des Bundes und Bundesländer\Kärnten\BZK\Rueckkaufsmitteilungen\"/>
    </mc:Choice>
  </mc:AlternateContent>
  <xr:revisionPtr revIDLastSave="0" documentId="13_ncr:1_{A69840F1-1DCF-4788-8F67-A72038B6ACFD}" xr6:coauthVersionLast="36" xr6:coauthVersionMax="47" xr10:uidLastSave="{00000000-0000-0000-0000-000000000000}"/>
  <bookViews>
    <workbookView xWindow="0" yWindow="2100" windowWidth="23955" windowHeight="9060" xr2:uid="{00000000-000D-0000-FFFF-FFFF00000000}"/>
  </bookViews>
  <sheets>
    <sheet name="Formular" sheetId="1" r:id="rId1"/>
    <sheet name="Lookup" sheetId="2" state="hidden" r:id="rId2"/>
    <sheet name="Allokationsschluessel" sheetId="3" state="hidden" r:id="rId3"/>
  </sheets>
  <definedNames>
    <definedName name="_xlnm.Print_Area" localSheetId="0">Formular!$A$1:$H$33</definedName>
    <definedName name="rg_Countries">Lookup!$A$1:$A$193</definedName>
    <definedName name="rg_Currencies">Lookup!$C$1:$C$3</definedName>
    <definedName name="rg_sec">Allokationsschluessel!$A$6:$A$187</definedName>
    <definedName name="rg_secAll">Allokationsschluessel!$A$6:$G$187</definedName>
  </definedNames>
  <calcPr calcId="191029"/>
</workbook>
</file>

<file path=xl/calcChain.xml><?xml version="1.0" encoding="utf-8"?>
<calcChain xmlns="http://schemas.openxmlformats.org/spreadsheetml/2006/main">
  <c r="E66" i="3" l="1"/>
  <c r="E64" i="3"/>
  <c r="E61" i="3"/>
  <c r="I17" i="1" l="1"/>
  <c r="C21" i="1" l="1"/>
  <c r="D23" i="1" s="1"/>
  <c r="B23" i="1" l="1"/>
  <c r="F21" i="1"/>
</calcChain>
</file>

<file path=xl/sharedStrings.xml><?xml version="1.0" encoding="utf-8"?>
<sst xmlns="http://schemas.openxmlformats.org/spreadsheetml/2006/main" count="599" uniqueCount="424">
  <si>
    <t>Name:</t>
  </si>
  <si>
    <t>BIC:</t>
  </si>
  <si>
    <t>EUR</t>
  </si>
  <si>
    <t>JPY</t>
  </si>
  <si>
    <t>Afghanistan</t>
  </si>
  <si>
    <t>Albania</t>
  </si>
  <si>
    <t>Algeria</t>
  </si>
  <si>
    <t>Andorra</t>
  </si>
  <si>
    <t>Angola</t>
  </si>
  <si>
    <t>Antigua and Barbuda</t>
  </si>
  <si>
    <t>Argentina</t>
  </si>
  <si>
    <t>Armenia</t>
  </si>
  <si>
    <t>Austria</t>
  </si>
  <si>
    <t>Azerbaijan</t>
  </si>
  <si>
    <t>Bahrain</t>
  </si>
  <si>
    <t>Bangladesh</t>
  </si>
  <si>
    <t>Barbados</t>
  </si>
  <si>
    <t>Belarus</t>
  </si>
  <si>
    <t>Belgium</t>
  </si>
  <si>
    <t>Belize</t>
  </si>
  <si>
    <t>Benin</t>
  </si>
  <si>
    <t>Bhutan</t>
  </si>
  <si>
    <t>Bolivia</t>
  </si>
  <si>
    <t>Bosnia and Herzegovina</t>
  </si>
  <si>
    <t>Botswana</t>
  </si>
  <si>
    <t>Brazil</t>
  </si>
  <si>
    <t>Brunei</t>
  </si>
  <si>
    <t>Bulgaria</t>
  </si>
  <si>
    <t>Burkina Faso</t>
  </si>
  <si>
    <t>Burundi</t>
  </si>
  <si>
    <t>Cabo Verde</t>
  </si>
  <si>
    <t>Cambodia</t>
  </si>
  <si>
    <t>Cameroon</t>
  </si>
  <si>
    <t>Canada</t>
  </si>
  <si>
    <t>Central African Republic</t>
  </si>
  <si>
    <t>Chad</t>
  </si>
  <si>
    <t>Channel Islands</t>
  </si>
  <si>
    <t>Chile</t>
  </si>
  <si>
    <t>China</t>
  </si>
  <si>
    <t>Colombia</t>
  </si>
  <si>
    <t>Comoros</t>
  </si>
  <si>
    <t>Congo</t>
  </si>
  <si>
    <t>Costa Rica</t>
  </si>
  <si>
    <t>Côte d'Ivoire</t>
  </si>
  <si>
    <t>Croatia</t>
  </si>
  <si>
    <t>Cuba</t>
  </si>
  <si>
    <t>Cyprus</t>
  </si>
  <si>
    <t>Czech Republic</t>
  </si>
  <si>
    <t>Denmark</t>
  </si>
  <si>
    <t>Djibouti</t>
  </si>
  <si>
    <t>Dominica</t>
  </si>
  <si>
    <t>Dominican Republic</t>
  </si>
  <si>
    <t>DR Congo</t>
  </si>
  <si>
    <t>Ecuador</t>
  </si>
  <si>
    <t>Egypt</t>
  </si>
  <si>
    <t>El Salvador</t>
  </si>
  <si>
    <t>Equatorial Guinea</t>
  </si>
  <si>
    <t>Eritrea</t>
  </si>
  <si>
    <t>Estonia</t>
  </si>
  <si>
    <t>Eswatini</t>
  </si>
  <si>
    <t>Ethiopia</t>
  </si>
  <si>
    <t>Faeroe Islands</t>
  </si>
  <si>
    <t>Finland</t>
  </si>
  <si>
    <t>France</t>
  </si>
  <si>
    <t>French Guiana</t>
  </si>
  <si>
    <t>Gabon</t>
  </si>
  <si>
    <t>Gambia</t>
  </si>
  <si>
    <t>Georgia</t>
  </si>
  <si>
    <t>Germany</t>
  </si>
  <si>
    <t>Ghana</t>
  </si>
  <si>
    <t>Gibraltar</t>
  </si>
  <si>
    <t>Greece</t>
  </si>
  <si>
    <t>Grenada</t>
  </si>
  <si>
    <t>Guatemala</t>
  </si>
  <si>
    <t>Guinea</t>
  </si>
  <si>
    <t>Guinea-Bissau</t>
  </si>
  <si>
    <t>Guyana</t>
  </si>
  <si>
    <t>Haiti</t>
  </si>
  <si>
    <t>Holy See</t>
  </si>
  <si>
    <t>Honduras</t>
  </si>
  <si>
    <t>Hong Kong</t>
  </si>
  <si>
    <t>Hungary</t>
  </si>
  <si>
    <t>Iceland</t>
  </si>
  <si>
    <t>India</t>
  </si>
  <si>
    <t>Indonesia</t>
  </si>
  <si>
    <t>Iran</t>
  </si>
  <si>
    <t>Iraq</t>
  </si>
  <si>
    <t>Ireland</t>
  </si>
  <si>
    <t>Isle of Man</t>
  </si>
  <si>
    <t>Israel</t>
  </si>
  <si>
    <t>Italy</t>
  </si>
  <si>
    <t>Jamaica</t>
  </si>
  <si>
    <t>Japan</t>
  </si>
  <si>
    <t>Jordan</t>
  </si>
  <si>
    <t>Kazakhstan</t>
  </si>
  <si>
    <t>Kenya</t>
  </si>
  <si>
    <t>Kuwait</t>
  </si>
  <si>
    <t>Kyrgyzstan</t>
  </si>
  <si>
    <t>Laos</t>
  </si>
  <si>
    <t>Latvia</t>
  </si>
  <si>
    <t>Lebanon</t>
  </si>
  <si>
    <t>Lesotho</t>
  </si>
  <si>
    <t>Liberia</t>
  </si>
  <si>
    <t>Libya</t>
  </si>
  <si>
    <t>Liechtenstein</t>
  </si>
  <si>
    <t>Lithuania</t>
  </si>
  <si>
    <t>Luxembourg</t>
  </si>
  <si>
    <t>Macao</t>
  </si>
  <si>
    <t>Madagascar</t>
  </si>
  <si>
    <t>Malawi</t>
  </si>
  <si>
    <t>Malaysia</t>
  </si>
  <si>
    <t>Maldives</t>
  </si>
  <si>
    <t>Mali</t>
  </si>
  <si>
    <t>Malta</t>
  </si>
  <si>
    <t>Mauritania</t>
  </si>
  <si>
    <t>Mauritius</t>
  </si>
  <si>
    <t>Mayotte</t>
  </si>
  <si>
    <t>Mexico</t>
  </si>
  <si>
    <t>Moldova</t>
  </si>
  <si>
    <t>Monaco</t>
  </si>
  <si>
    <t>Mongolia</t>
  </si>
  <si>
    <t>Montenegro</t>
  </si>
  <si>
    <t>Morocco</t>
  </si>
  <si>
    <t>Mozambique</t>
  </si>
  <si>
    <t>Myanmar</t>
  </si>
  <si>
    <t>Namibia</t>
  </si>
  <si>
    <t>Nepal</t>
  </si>
  <si>
    <t>Netherlands</t>
  </si>
  <si>
    <t>Nicaragua</t>
  </si>
  <si>
    <t>Niger</t>
  </si>
  <si>
    <t>Nigeria</t>
  </si>
  <si>
    <t>North Korea</t>
  </si>
  <si>
    <t>North Macedonia</t>
  </si>
  <si>
    <t>Norway</t>
  </si>
  <si>
    <t>Oman</t>
  </si>
  <si>
    <t>Pakistan</t>
  </si>
  <si>
    <t>Panama</t>
  </si>
  <si>
    <t>Paraguay</t>
  </si>
  <si>
    <t>Peru</t>
  </si>
  <si>
    <t>Philippines</t>
  </si>
  <si>
    <t>Poland</t>
  </si>
  <si>
    <t>Portugal</t>
  </si>
  <si>
    <t>Qatar</t>
  </si>
  <si>
    <t>Réunion</t>
  </si>
  <si>
    <t>Romania</t>
  </si>
  <si>
    <t>Russia</t>
  </si>
  <si>
    <t>Rwanda</t>
  </si>
  <si>
    <t>Saint Helena</t>
  </si>
  <si>
    <t>Saint Kitts and Nevis</t>
  </si>
  <si>
    <t>Saint Lucia</t>
  </si>
  <si>
    <t>Saint Vincent and the Grenadines</t>
  </si>
  <si>
    <t>San Marino</t>
  </si>
  <si>
    <t>Sao Tome &amp; Principe</t>
  </si>
  <si>
    <t>Saudi Arabia</t>
  </si>
  <si>
    <t>Senegal</t>
  </si>
  <si>
    <t>Serbia</t>
  </si>
  <si>
    <t>Seychelles</t>
  </si>
  <si>
    <t>Sierra Leone</t>
  </si>
  <si>
    <t>Singapore</t>
  </si>
  <si>
    <t>Slovakia</t>
  </si>
  <si>
    <t>Slovenia</t>
  </si>
  <si>
    <t>Somalia</t>
  </si>
  <si>
    <t>South Africa</t>
  </si>
  <si>
    <t>South Korea</t>
  </si>
  <si>
    <t>South Sudan</t>
  </si>
  <si>
    <t>Spain</t>
  </si>
  <si>
    <t>Sri Lanka</t>
  </si>
  <si>
    <t>State of Palestine</t>
  </si>
  <si>
    <t>Sudan</t>
  </si>
  <si>
    <t>Suriname</t>
  </si>
  <si>
    <t>Sweden</t>
  </si>
  <si>
    <t>Switzerland</t>
  </si>
  <si>
    <t>Syria</t>
  </si>
  <si>
    <t>Taiwan</t>
  </si>
  <si>
    <t>Tajikistan</t>
  </si>
  <si>
    <t>Tanzania</t>
  </si>
  <si>
    <t>Thailand</t>
  </si>
  <si>
    <t>The Bahamas</t>
  </si>
  <si>
    <t>Timor-Leste</t>
  </si>
  <si>
    <t>Togo</t>
  </si>
  <si>
    <t>Trinidad and Tobago</t>
  </si>
  <si>
    <t>Tunisia</t>
  </si>
  <si>
    <t>Turkey</t>
  </si>
  <si>
    <t>Turkmenistan</t>
  </si>
  <si>
    <t>Uganda</t>
  </si>
  <si>
    <t>Ukraine</t>
  </si>
  <si>
    <t>United Arab Emirates</t>
  </si>
  <si>
    <t>United Kingdom</t>
  </si>
  <si>
    <t>United States</t>
  </si>
  <si>
    <t>Uruguay</t>
  </si>
  <si>
    <t>Uzbekistan</t>
  </si>
  <si>
    <t>Venezuela</t>
  </si>
  <si>
    <t>Vietnam</t>
  </si>
  <si>
    <t>Western Sahara</t>
  </si>
  <si>
    <t>Yemen</t>
  </si>
  <si>
    <t>Zambia</t>
  </si>
  <si>
    <t>Zimbabwe</t>
  </si>
  <si>
    <t>CHF</t>
  </si>
  <si>
    <t>ISIN / SSD / Pfandbriefbank</t>
  </si>
  <si>
    <t>CH0028623145</t>
  </si>
  <si>
    <t>XS0293593421</t>
  </si>
  <si>
    <t>AT0000345483</t>
  </si>
  <si>
    <t>AT0000A00EZ4</t>
  </si>
  <si>
    <t>XS0147028061</t>
  </si>
  <si>
    <t>XS0147142276</t>
  </si>
  <si>
    <t>XS0147285547</t>
  </si>
  <si>
    <t>XS0148494320</t>
  </si>
  <si>
    <t>XS0148839243</t>
  </si>
  <si>
    <t>XS0149185745</t>
  </si>
  <si>
    <t>XS0149819004</t>
  </si>
  <si>
    <t>XS0151684981</t>
  </si>
  <si>
    <t>XS0161493811</t>
  </si>
  <si>
    <t>XS0162348857</t>
  </si>
  <si>
    <t>XS0162472517</t>
  </si>
  <si>
    <t>KAF - Allokationsschlüssel für den bedingten zusätzlichen Kaufpreis ("BZK")</t>
  </si>
  <si>
    <t>ISIN</t>
  </si>
  <si>
    <t>Währung ("LCY")</t>
  </si>
  <si>
    <t>Nominale  zum  01.März 2015
(in Währung)</t>
  </si>
  <si>
    <t>Angepasste festgelegte Stückelung Gesamt
in Währung</t>
  </si>
  <si>
    <t>Angepasste festgelegte Stückelung pro Stück
in Währung</t>
  </si>
  <si>
    <t>XS0165060012</t>
  </si>
  <si>
    <t>XS0163390163</t>
  </si>
  <si>
    <t>XS0163694895</t>
  </si>
  <si>
    <t>XS0163694978</t>
  </si>
  <si>
    <t>XS0164569187</t>
  </si>
  <si>
    <t>XS0165190066</t>
  </si>
  <si>
    <t>XS0165821074</t>
  </si>
  <si>
    <t>XS0165863233</t>
  </si>
  <si>
    <t>XS0165935247</t>
  </si>
  <si>
    <t>XS0166280346</t>
  </si>
  <si>
    <t>XS0166422823</t>
  </si>
  <si>
    <t>XS0169594057</t>
  </si>
  <si>
    <t>XS0169594727</t>
  </si>
  <si>
    <t>XS0170738263</t>
  </si>
  <si>
    <t>XS0171833030</t>
  </si>
  <si>
    <t>XS0173650028</t>
  </si>
  <si>
    <t>XS0184385937</t>
  </si>
  <si>
    <t>XS0184652567</t>
  </si>
  <si>
    <t>XS0187818595</t>
  </si>
  <si>
    <t>XS0191139574</t>
  </si>
  <si>
    <t>XS0198512732</t>
  </si>
  <si>
    <t>XS0200438223</t>
  </si>
  <si>
    <t>XS0203692727</t>
  </si>
  <si>
    <t>XS0209755981</t>
  </si>
  <si>
    <t>XS0210195003</t>
  </si>
  <si>
    <t>XS0210264411</t>
  </si>
  <si>
    <t>XS0210342316</t>
  </si>
  <si>
    <t>XS0210372065</t>
  </si>
  <si>
    <t>XS0215451633</t>
  </si>
  <si>
    <t>XS0217836179</t>
  </si>
  <si>
    <t>XS0217878841</t>
  </si>
  <si>
    <t>XS0218884194</t>
  </si>
  <si>
    <t>XS0219079794</t>
  </si>
  <si>
    <t>XS0219714564</t>
  </si>
  <si>
    <t>XS0232318831</t>
  </si>
  <si>
    <t>XS0232319300</t>
  </si>
  <si>
    <t>XS0232727411</t>
  </si>
  <si>
    <t>XS0232727684</t>
  </si>
  <si>
    <t>XS0232733492</t>
  </si>
  <si>
    <t>XS0244768635</t>
  </si>
  <si>
    <t>XS0272401356</t>
  </si>
  <si>
    <t>XS0281875483</t>
  </si>
  <si>
    <t>XS0289201484</t>
  </si>
  <si>
    <t>XS0292051835</t>
  </si>
  <si>
    <t>XS0293591995</t>
  </si>
  <si>
    <t>XS0293592613</t>
  </si>
  <si>
    <t>XS0268565586</t>
  </si>
  <si>
    <t>Schuldscheindarlehen</t>
  </si>
  <si>
    <t>SSD_EUR_4,28%_2007-2015_138</t>
  </si>
  <si>
    <t>SSD_EUR 6m Euribor+0,09%_2007-2015_140</t>
  </si>
  <si>
    <t>SSD_EUR_4,25%_2007-2015_135</t>
  </si>
  <si>
    <t>SSD_EUR_4,20%_2007-15_139</t>
  </si>
  <si>
    <t>SSD_EUR_4,41%_2007-2015_134</t>
  </si>
  <si>
    <t>SSD_EUR_3,91%_2005-2015_67</t>
  </si>
  <si>
    <t>SSD_EUR_3,545%_2005-2015_91</t>
  </si>
  <si>
    <t>SSD_EUR_3,7%_2006-2016_95</t>
  </si>
  <si>
    <t>SSD_EUR_3,7%_2006-2016_97</t>
  </si>
  <si>
    <t>SSD_EUR_3,7%_2006-2016_96</t>
  </si>
  <si>
    <t>SSD_EUR_3,7%_2006-2016_98</t>
  </si>
  <si>
    <t>SSD_EUR_3,7%_2006-2016_99</t>
  </si>
  <si>
    <t>SSD_EUR_3,725%_2006-2016_102</t>
  </si>
  <si>
    <t>SSD_EUR_3,97%_2005-2016_61</t>
  </si>
  <si>
    <t>SSD_EUR_3,97%_2005-2016_60</t>
  </si>
  <si>
    <t>SSD_EUR_3,83%_2006-2016_103</t>
  </si>
  <si>
    <t>SSD_EUR_4,015%_2005-2016_63</t>
  </si>
  <si>
    <t>SSD_EUR_4,27%_2006-2016_107</t>
  </si>
  <si>
    <t>SSD_EUR_4,39%_2006-2016_109</t>
  </si>
  <si>
    <t>SSD_EUR_4,31%_2006-2016_111</t>
  </si>
  <si>
    <t>SSD_EUR_3,74%_2006-2016_101</t>
  </si>
  <si>
    <t>SSD_EUR_4,02%_2005-2016_62</t>
  </si>
  <si>
    <t>SSD_EUR_6,48%_2005-2016_82</t>
  </si>
  <si>
    <t>SSD_EUR_3,50%_2005-2016_86</t>
  </si>
  <si>
    <t>SSD_EUR_6MEuribor+3,10%_2005-2016_87</t>
  </si>
  <si>
    <t>SSD_EUR_4,40% _2006-2016_110</t>
  </si>
  <si>
    <t>SSD_EUR_4,00%_2006-2016_114</t>
  </si>
  <si>
    <t>SSD_EUR_3,75%_2006-2016_100</t>
  </si>
  <si>
    <t>SSD_EUR_3,785%_2005-2016_59</t>
  </si>
  <si>
    <t>SSD_EUR_3,76%_2005-2016_69</t>
  </si>
  <si>
    <t>SSD_EUR_4,34%_2006_2017_116_1</t>
  </si>
  <si>
    <t>SSD_EUR_4,34%_2006_2017_116_2</t>
  </si>
  <si>
    <t>SSD_EUR_4,254%_2006-2017_118</t>
  </si>
  <si>
    <t>SSD_EUR_4%_2006-2017_122</t>
  </si>
  <si>
    <t>SSD_EUR_4,05%_2006-2017_123</t>
  </si>
  <si>
    <t>SSD_EUR_4,16%_06-17_119</t>
  </si>
  <si>
    <t>SSD_EUR_4,605%_2004-2017_45</t>
  </si>
  <si>
    <t>SSD_EUR_4,10%_2006-2017_115</t>
  </si>
  <si>
    <t>SSD_EUR_6mEuribor+3,07%_2005_2017_84</t>
  </si>
  <si>
    <t>SSD_EUR_6,72%_2005-2017_92</t>
  </si>
  <si>
    <t>SSD_EUR_6,72%_2005-2017_94</t>
  </si>
  <si>
    <t>SSD_EUR_6mEuribor+3,065%_2005_2017_83</t>
  </si>
  <si>
    <t>SSD_EUR_4,10%_2006-2017_124</t>
  </si>
  <si>
    <t>SSD_EUR_4,275%_2007_2017_131</t>
  </si>
  <si>
    <t>SSD_EUR_4,3% 07-17_127</t>
  </si>
  <si>
    <t>SSD_EUR_4,3% 07-17_126</t>
  </si>
  <si>
    <t>SSD_EUR_4,275%_2007_2017_132</t>
  </si>
  <si>
    <t>SSD_EUR_4,3% 07-17_125</t>
  </si>
  <si>
    <t>SSD_EUR_4,28%_2007-2017_130</t>
  </si>
  <si>
    <t>SSD_EUR_4,32%_2007-2017_129</t>
  </si>
  <si>
    <t>SSD_EUR_4,3% 07-17_128</t>
  </si>
  <si>
    <t>SSD_EUR_6,74%_2005-2017_89</t>
  </si>
  <si>
    <t>SSD_EUR_6,74%_2005-2017_90</t>
  </si>
  <si>
    <t>SSD_EUR_4,44%_2006-2017_108</t>
  </si>
  <si>
    <t>SSD_EUR_4,705%_2004-2017_23_1</t>
  </si>
  <si>
    <t>SSD_EUR_4,705%_2004-2017_23_2</t>
  </si>
  <si>
    <t>SSD_EUR_6,72%_2005-2017_93</t>
  </si>
  <si>
    <t>SSD_EUR_4,68%_2004-2017_46</t>
  </si>
  <si>
    <t>SSD_EUR_4,735%_2004-2017_21_54</t>
  </si>
  <si>
    <t>SSD_EUR_4,735%_2004-2017_39</t>
  </si>
  <si>
    <t>SSD_EUR_4,68%_2004-2017_40</t>
  </si>
  <si>
    <t>SSD_EUR_4,725%_2004-2017_22</t>
  </si>
  <si>
    <t>SSD_EUR_4,69%_2004-2017_24</t>
  </si>
  <si>
    <t>SSD_EUR_4,735%_2004-2017_41</t>
  </si>
  <si>
    <t>SSD_EUR_4,70%_2004-2017_44</t>
  </si>
  <si>
    <t>SSD_EUR_5,16%_2003-2018_1</t>
  </si>
  <si>
    <t>SSD_EUR_5,16%_2003-2018_49</t>
  </si>
  <si>
    <t>SSD_EUR_5,125%_2003-2018_9</t>
  </si>
  <si>
    <t>SSD_EUR_4,7%_2003-2018_14</t>
  </si>
  <si>
    <t>SSD_EUR_4,7%_2003-2018_19</t>
  </si>
  <si>
    <t>SSD_EUR_4,7%_2003-2018_18</t>
  </si>
  <si>
    <t>SSD_EUR_4,7%_2003-2018_11</t>
  </si>
  <si>
    <t>SSD_EUR_4,67%_2003-2018_32</t>
  </si>
  <si>
    <t>SSD_EUR_4,67%_2003-2018_5</t>
  </si>
  <si>
    <t>SSD_EUR_4,67%_03-18_15</t>
  </si>
  <si>
    <t>SSD_EUR_4,67%_03-18_16</t>
  </si>
  <si>
    <t>SSD_EUR_4,67%_03-18_17</t>
  </si>
  <si>
    <t>SSD_EUR_4,67%_2003-2018_20</t>
  </si>
  <si>
    <t>SSD_EUR_4,67%_2003-2018_28</t>
  </si>
  <si>
    <t>SSD_EUR_4,67%_2003-2018_12</t>
  </si>
  <si>
    <t>SSD_EUR_4,67%_2003-2018_29</t>
  </si>
  <si>
    <t>SSD_EUR_4,67%_2003-2018_36</t>
  </si>
  <si>
    <t>SSD_EUR_4,835%_2003-2023_13</t>
  </si>
  <si>
    <t>SSD_EUR_4,835%_03-23_52</t>
  </si>
  <si>
    <t>SSD_EUR_5,58%_2003-2023_4</t>
  </si>
  <si>
    <t xml:space="preserve">EUR Claim of Hypo Bank Burgenland AG </t>
  </si>
  <si>
    <t xml:space="preserve">CHF Claim of Hypo Bank Burgenland AG </t>
  </si>
  <si>
    <t xml:space="preserve">JPY Claim of Hypo Bank Burgenland AG </t>
  </si>
  <si>
    <t xml:space="preserve">EUR Claim of Hypo NOE Gruppe Bank AG </t>
  </si>
  <si>
    <t xml:space="preserve">CHF Claim of Hypo NOE Gruppe Bank AG </t>
  </si>
  <si>
    <t xml:space="preserve">JPY Claim of Hypo NOE Gruppe Bank AG </t>
  </si>
  <si>
    <t xml:space="preserve">EUR Claim of Oberösterreichische Landesbank AG </t>
  </si>
  <si>
    <t xml:space="preserve">CHF Claim of Oberösterreichische Landesbank AG </t>
  </si>
  <si>
    <t xml:space="preserve">JPY Claim of Oberösterreichische Landesbank AG </t>
  </si>
  <si>
    <t xml:space="preserve">EUR Claim of Salzburger Landes-Hypothekenbank AG </t>
  </si>
  <si>
    <t xml:space="preserve">CHF Claim of Salzburger Landes-Hypothekenbank AG </t>
  </si>
  <si>
    <t xml:space="preserve">JPY Claim of Salzburger Landes-Hypothekenbank AG </t>
  </si>
  <si>
    <t xml:space="preserve">EUR Claim of Landes-Hypothekenbank Steiermark AG </t>
  </si>
  <si>
    <t xml:space="preserve">CHF Claim of Landes-Hypothekenbank Steiermark AG </t>
  </si>
  <si>
    <t xml:space="preserve">JPY Claim of Landes-Hypothekenbank Steiermark AG </t>
  </si>
  <si>
    <t xml:space="preserve">EUR Claim of Hypo Tirol Bank AG </t>
  </si>
  <si>
    <t xml:space="preserve">CHF Claim of Hypo Tirol Bank AG </t>
  </si>
  <si>
    <t xml:space="preserve">JPY Claim Hypo Tirol Bank AG </t>
  </si>
  <si>
    <t xml:space="preserve">EUR Claim of Vorarlberger Landes-Hypothekenbank AG </t>
  </si>
  <si>
    <t xml:space="preserve">CHF Claim of Vorarlberger Landes-Hypothekenbank AG </t>
  </si>
  <si>
    <t xml:space="preserve">JPY Claim of Vorarlberger Landes-Hypothekenbank AG </t>
  </si>
  <si>
    <t xml:space="preserve">EUR Claim of Austrian Anadi Bank AG </t>
  </si>
  <si>
    <t xml:space="preserve">CHF Claim of Austrian Anadi Bank AG </t>
  </si>
  <si>
    <t xml:space="preserve">JPY Claim of Austrian Anadi Bank AG </t>
  </si>
  <si>
    <t xml:space="preserve">EUR Claim of Pfandbriefbank (Österreich) AG </t>
  </si>
  <si>
    <t xml:space="preserve">CHF Claim of Pfandbriefbank (Österreich) AG </t>
  </si>
  <si>
    <t xml:space="preserve">JPY Claim of Pfandbriefbank (Österreich) AG </t>
  </si>
  <si>
    <t>Kärntner Ausgleichszahlungs-Fonds ("KAF")</t>
  </si>
  <si>
    <t xml:space="preserve">APPLICATION FOR EARLY DISBURSEMENT OF CURRENT CAPP </t>
  </si>
  <si>
    <t>Application per e-mail to bzk@oebfa.at</t>
  </si>
  <si>
    <t xml:space="preserve">The application to KAF for early receipt of the current CAPP is only permitted using this form, which must be filled out completely, legibly and correctly and sent to KAF by e-mail (bzk@oebfa.at) prior to the deadline. The period of eligibility for submitting offers pursuant to the terms and conditions set forth herein for payment of the current CAPP amount is approximately 7 weeks, beginning on 13.05.2022, 9:00 am, and ending on 30.06.2022, 6.00 pm, Austrian time, in each case. The aplication is only valid if submitted with this form. Failure to complete this form accordingly results in the impossibility of the KAF to accept the application.  </t>
  </si>
  <si>
    <t>CONTACT DETAILS</t>
  </si>
  <si>
    <t>Natural person</t>
  </si>
  <si>
    <t>Date of birth:</t>
  </si>
  <si>
    <t>Given name:</t>
  </si>
  <si>
    <t>Surname:</t>
  </si>
  <si>
    <t>Legal person</t>
  </si>
  <si>
    <t>Company name:</t>
  </si>
  <si>
    <t>Commercial Register number:</t>
  </si>
  <si>
    <t>Contact/Liaison:</t>
  </si>
  <si>
    <t>GENERAL INFORMATION</t>
  </si>
  <si>
    <t>E-mail address:</t>
  </si>
  <si>
    <t>Phone number:</t>
  </si>
  <si>
    <t>Address (Street, Nr.):</t>
  </si>
  <si>
    <t>Address (postal code, city):</t>
  </si>
  <si>
    <t>Address (country):</t>
  </si>
  <si>
    <t>ACCOUNT DATA</t>
  </si>
  <si>
    <t>Account designation:</t>
  </si>
  <si>
    <t>Account currency:</t>
  </si>
  <si>
    <t>IBAN for EUR-acocunt, otherwise account number:</t>
  </si>
  <si>
    <t xml:space="preserve">Only accounts in EEA countries, Switzerland and the United Kingdom are permitted for successful transfer of the CAPP.  Banks subject to transaction restrictions (e.g. sanctions, etc.) will not be accepted. If the applicant has provided KAF with an incorrect or unsuitable IBAN for EUR payments or an incorrect or unsuitable account number for CHF and YEN payments, the applicant shall bear the resulting (additional) costs, and KAF shall be entitled to offset the resulting costs incurred by it by withholding a portion of the CAPP. </t>
  </si>
  <si>
    <t xml:space="preserve">INFORMATION ON THE HETA DEBT INSTRUMENT TENDERED </t>
  </si>
  <si>
    <t>Currency</t>
  </si>
  <si>
    <t xml:space="preserve">Nominal amount </t>
  </si>
  <si>
    <t>Offer</t>
  </si>
  <si>
    <t>Offer in %</t>
  </si>
  <si>
    <t>CURRENT CAPP - CALCULATED</t>
  </si>
  <si>
    <t>Currency:</t>
  </si>
  <si>
    <t>Amount:</t>
  </si>
  <si>
    <t>CONFIRMATIONS</t>
  </si>
  <si>
    <t>By completing, signing and submitting the CAPP application EXCEL-form to KAF by e-mail (bzk@oebfa.at), you confirm the following:     
- You have read, understood and accepted KAF’s invitation to request premature payment of the current CAPP, including the terms and conditions applicable to this application, and you irrevocably and bindingly agree to all such terms and conditions;                       
- You represent that the information provided by you in this CAPP application is true and correct, and acknowledge that any failure to provide such information or any misrepresentation of any of the information requested herein in accordance with these terms and conditions may result in delay or cancellation of settlement;                            
- As of the date of this CAPP request, the information set out in this application form is true and correct in all respects and will be true and correct at the time of transfer pursuant to secs. 3 to 5 of the terms and conditions, and you have satisfied and will continue to satisfy all obligations under these terms and conditions applicable to the CAPP request;                                                  
- You either originally received the CAPP claim under the 2016 KAF offers, or it was thereafter validly assigned to you, and you have not reassigned, disposed of or otherwise transferred the CAPP claim asserted hereunder (in whole or in part) to any third party such that you are the sole beneficiary of the CAPP claim asserted hereby. You confirm that this statement is and will remain true until receipt of the current CAPP payment; 
- Upon receipt of the current CAPP, your claim against KAF for receipt of such sum shall be extinguished by satisfaction of the claim; 
- Upon submission of this signed CAPP application and KAF’s implied acceptance by way of payment of the current CAPP, you are deemed to irrevocably, finally and completely waive any and all claims you may still have against KAF arising from or in connection with the 2016 KAF offers as well as the claims to the CAPP or any part thereof pursuant to the KAF Offer Memorandum dated 06.09.2016 and these terms and conditions. If HETA makes any further payments to KAF which, as a basic principle, would trigger a further CAPP claim, you will not participate in any further CAPP payments due to the waiver declared hereunder;
- The payment of the CAPP to you is not prohibited by sanctions law;
- KAF is entitled to decline to accept your offer without giving reasons for this.</t>
  </si>
  <si>
    <t>SIGNATURES</t>
  </si>
  <si>
    <t>Title:</t>
  </si>
  <si>
    <t>Date:</t>
  </si>
  <si>
    <t>Signature:</t>
  </si>
  <si>
    <t>exchange offer</t>
  </si>
  <si>
    <t>cash offer</t>
  </si>
  <si>
    <t>Bonds</t>
  </si>
  <si>
    <t>Issue of the Pfandbriefstelle</t>
  </si>
  <si>
    <t>BZK Bar-angebot in %</t>
  </si>
  <si>
    <t>BZK Umtausch-angebot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</si>
</sst>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dd/mm/yyyy;@"/>
    <numFmt numFmtId="166" formatCode="_-* #,##0.00000_-;\-* #,##0.00000_-;_-* &quot;-&quot;??_-;_-@_-"/>
    <numFmt numFmtId="167" formatCode="_-* #,##0.00000_-;\-* #,##0.00000_-;_-* &quot;-&quot;?????_-;_-@_-"/>
  </numFmts>
  <fonts count="33" x14ac:knownFonts="1">
    <font>
      <sz val="11"/>
      <color theme="1"/>
      <name val="Calibri"/>
      <family val="2"/>
      <scheme val="minor"/>
    </font>
    <font>
      <sz val="11"/>
      <color theme="1"/>
      <name val="Arial"/>
      <family val="2"/>
    </font>
    <font>
      <b/>
      <sz val="14"/>
      <name val="Arial"/>
      <family val="2"/>
    </font>
    <font>
      <b/>
      <sz val="10"/>
      <name val="Arial"/>
      <family val="2"/>
    </font>
    <font>
      <b/>
      <i/>
      <sz val="10"/>
      <name val="Arial"/>
      <family val="2"/>
    </font>
    <font>
      <sz val="10"/>
      <name val="Arial"/>
      <family val="2"/>
    </font>
    <font>
      <sz val="11"/>
      <color theme="1"/>
      <name val="Calibri"/>
      <family val="2"/>
      <scheme val="minor"/>
    </font>
    <font>
      <sz val="10"/>
      <name val="Arial"/>
      <family val="2"/>
    </font>
    <font>
      <i/>
      <sz val="10"/>
      <name val="Arial"/>
      <family val="2"/>
    </font>
    <font>
      <sz val="9"/>
      <color theme="1"/>
      <name val="Calibri"/>
      <family val="2"/>
      <scheme val="minor"/>
    </font>
    <font>
      <sz val="9"/>
      <name val="Arial"/>
      <family val="2"/>
    </font>
    <font>
      <b/>
      <sz val="12"/>
      <name val="Arial"/>
      <family val="2"/>
    </font>
    <font>
      <b/>
      <sz val="16"/>
      <name val="Arial"/>
      <family val="2"/>
    </font>
    <font>
      <b/>
      <sz val="12"/>
      <color theme="0"/>
      <name val="Arial"/>
      <family val="2"/>
    </font>
    <font>
      <b/>
      <sz val="11"/>
      <color theme="0"/>
      <name val="Arial"/>
      <family val="2"/>
    </font>
    <font>
      <sz val="8"/>
      <color theme="1"/>
      <name val="Arial"/>
      <family val="2"/>
    </font>
    <font>
      <i/>
      <sz val="8"/>
      <color theme="1"/>
      <name val="Arial"/>
      <family val="2"/>
    </font>
    <font>
      <sz val="9"/>
      <color theme="1"/>
      <name val="Arial"/>
      <family val="2"/>
    </font>
    <font>
      <sz val="9"/>
      <color rgb="FF632523"/>
      <name val="Arial"/>
      <family val="2"/>
    </font>
    <font>
      <u/>
      <sz val="11"/>
      <color theme="10"/>
      <name val="Calibri"/>
      <family val="2"/>
      <scheme val="minor"/>
    </font>
    <font>
      <sz val="10"/>
      <color rgb="FFC00000"/>
      <name val="Arial"/>
      <family val="2"/>
    </font>
    <font>
      <sz val="9"/>
      <color rgb="FF001F60"/>
      <name val="Arial"/>
      <family val="2"/>
    </font>
    <font>
      <sz val="10"/>
      <color rgb="FF001F60"/>
      <name val="Arial"/>
      <family val="2"/>
    </font>
    <font>
      <sz val="10"/>
      <color theme="1"/>
      <name val="Arial"/>
      <family val="2"/>
    </font>
    <font>
      <sz val="9"/>
      <color rgb="FFC00000"/>
      <name val="Arial"/>
      <family val="2"/>
    </font>
    <font>
      <b/>
      <sz val="12"/>
      <color rgb="FFC00000"/>
      <name val="Arial"/>
      <family val="2"/>
    </font>
    <font>
      <b/>
      <sz val="14"/>
      <color rgb="FF130B3C"/>
      <name val="Arial"/>
      <family val="2"/>
    </font>
    <font>
      <b/>
      <sz val="9"/>
      <color theme="1"/>
      <name val="Arial"/>
      <family val="2"/>
    </font>
    <font>
      <sz val="9"/>
      <name val="Calibri"/>
      <family val="2"/>
      <scheme val="minor"/>
    </font>
    <font>
      <b/>
      <sz val="9"/>
      <color rgb="FFC00000"/>
      <name val="Arial"/>
      <family val="2"/>
    </font>
    <font>
      <b/>
      <sz val="9"/>
      <color rgb="FFFF0000"/>
      <name val="Arial"/>
      <family val="2"/>
    </font>
    <font>
      <b/>
      <sz val="11"/>
      <color rgb="FFFF0000"/>
      <name val="Calibri"/>
      <family val="2"/>
      <scheme val="minor"/>
    </font>
    <font>
      <sz val="9"/>
      <color rgb="FFFF0000"/>
      <name val="Arial"/>
      <family val="2"/>
    </font>
  </fonts>
  <fills count="8">
    <fill>
      <patternFill patternType="none"/>
    </fill>
    <fill>
      <patternFill patternType="gray125"/>
    </fill>
    <fill>
      <patternFill patternType="solid">
        <fgColor theme="0" tint="-0.249977111117893"/>
        <bgColor indexed="64"/>
      </patternFill>
    </fill>
    <fill>
      <patternFill patternType="solid">
        <fgColor rgb="FFE5FFFC"/>
        <bgColor indexed="64"/>
      </patternFill>
    </fill>
    <fill>
      <patternFill patternType="solid">
        <fgColor theme="4" tint="0.79998168889431442"/>
        <bgColor theme="4" tint="0.79998168889431442"/>
      </patternFill>
    </fill>
    <fill>
      <patternFill patternType="solid">
        <fgColor rgb="FF130B3C"/>
        <bgColor indexed="64"/>
      </patternFill>
    </fill>
    <fill>
      <patternFill patternType="solid">
        <fgColor theme="0" tint="-0.14999847407452621"/>
        <bgColor indexed="64"/>
      </patternFill>
    </fill>
    <fill>
      <patternFill patternType="solid">
        <fgColor rgb="FFFFFF00"/>
        <bgColor indexed="64"/>
      </patternFill>
    </fill>
  </fills>
  <borders count="27">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thin">
        <color indexed="64"/>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rgb="FFD9D9D9"/>
      </left>
      <right/>
      <top style="thin">
        <color theme="0" tint="-0.14996795556505021"/>
      </top>
      <bottom style="thin">
        <color rgb="FFD9D9D9"/>
      </bottom>
      <diagonal/>
    </border>
    <border>
      <left/>
      <right/>
      <top style="thin">
        <color theme="0" tint="-0.14996795556505021"/>
      </top>
      <bottom style="thin">
        <color rgb="FFD9D9D9"/>
      </bottom>
      <diagonal/>
    </border>
    <border>
      <left/>
      <right style="thin">
        <color rgb="FFD9D9D9"/>
      </right>
      <top style="thin">
        <color theme="0" tint="-0.14996795556505021"/>
      </top>
      <bottom style="thin">
        <color rgb="FFD9D9D9"/>
      </bottom>
      <diagonal/>
    </border>
    <border>
      <left style="thin">
        <color theme="0" tint="-0.14993743705557422"/>
      </left>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6795556505021"/>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style="thin">
        <color theme="0" tint="-0.14996795556505021"/>
      </top>
      <bottom style="thin">
        <color theme="0" tint="-0.14990691854609822"/>
      </bottom>
      <diagonal/>
    </border>
    <border>
      <left/>
      <right/>
      <top style="thin">
        <color theme="0" tint="-0.14996795556505021"/>
      </top>
      <bottom style="thin">
        <color theme="0" tint="-0.14990691854609822"/>
      </bottom>
      <diagonal/>
    </border>
    <border>
      <left/>
      <right style="thin">
        <color theme="0" tint="-0.14993743705557422"/>
      </right>
      <top style="thin">
        <color theme="0" tint="-0.14996795556505021"/>
      </top>
      <bottom style="thin">
        <color theme="0" tint="-0.14990691854609822"/>
      </bottom>
      <diagonal/>
    </border>
    <border>
      <left style="thin">
        <color theme="0" tint="-0.149937437055574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3743705557422"/>
      </right>
      <top style="thin">
        <color theme="0" tint="-0.14990691854609822"/>
      </top>
      <bottom style="thin">
        <color theme="0" tint="-0.14990691854609822"/>
      </bottom>
      <diagonal/>
    </border>
    <border>
      <left style="thin">
        <color theme="0" tint="-0.1498764000366222"/>
      </left>
      <right/>
      <top/>
      <bottom style="thin">
        <color theme="0" tint="-0.1498458815271462"/>
      </bottom>
      <diagonal/>
    </border>
    <border>
      <left/>
      <right/>
      <top/>
      <bottom style="thin">
        <color theme="0" tint="-0.1498458815271462"/>
      </bottom>
      <diagonal/>
    </border>
    <border>
      <left/>
      <right style="thin">
        <color theme="0" tint="-0.1498764000366222"/>
      </right>
      <top/>
      <bottom style="thin">
        <color theme="0" tint="-0.149845881527146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top style="thin">
        <color theme="0" tint="-0.14990691854609822"/>
      </top>
      <bottom style="thin">
        <color indexed="64"/>
      </bottom>
      <diagonal/>
    </border>
    <border>
      <left/>
      <right/>
      <top style="thin">
        <color theme="0" tint="-0.14996795556505021"/>
      </top>
      <bottom/>
      <diagonal/>
    </border>
    <border>
      <left/>
      <right/>
      <top style="thin">
        <color theme="4" tint="0.39997558519241921"/>
      </top>
      <bottom style="thin">
        <color theme="4" tint="0.39997558519241921"/>
      </bottom>
      <diagonal/>
    </border>
    <border>
      <left style="thin">
        <color theme="0"/>
      </left>
      <right style="thin">
        <color theme="0"/>
      </right>
      <top style="thin">
        <color theme="0"/>
      </top>
      <bottom style="thin">
        <color theme="0"/>
      </bottom>
      <diagonal/>
    </border>
  </borders>
  <cellStyleXfs count="6">
    <xf numFmtId="0" fontId="0" fillId="0" borderId="0"/>
    <xf numFmtId="0" fontId="7" fillId="0" borderId="0"/>
    <xf numFmtId="0" fontId="6" fillId="0" borderId="0"/>
    <xf numFmtId="0" fontId="19" fillId="0" borderId="0" applyNumberFormat="0" applyFill="0" applyBorder="0" applyAlignment="0" applyProtection="0"/>
    <xf numFmtId="9" fontId="6" fillId="0" borderId="0" applyFont="0" applyFill="0" applyBorder="0" applyAlignment="0" applyProtection="0"/>
    <xf numFmtId="164" fontId="6" fillId="0" borderId="0" applyFont="0" applyFill="0" applyBorder="0" applyAlignment="0" applyProtection="0"/>
  </cellStyleXfs>
  <cellXfs count="111">
    <xf numFmtId="0" fontId="0" fillId="0" borderId="0" xfId="0"/>
    <xf numFmtId="49" fontId="12" fillId="0" borderId="0" xfId="0" applyNumberFormat="1" applyFont="1" applyProtection="1"/>
    <xf numFmtId="49" fontId="3" fillId="0" borderId="0" xfId="0" applyNumberFormat="1" applyFont="1" applyProtection="1"/>
    <xf numFmtId="165" fontId="3" fillId="0" borderId="0" xfId="0" applyNumberFormat="1" applyFont="1" applyProtection="1"/>
    <xf numFmtId="49" fontId="11" fillId="0" borderId="0" xfId="0" applyNumberFormat="1" applyFont="1" applyProtection="1"/>
    <xf numFmtId="49" fontId="4" fillId="0" borderId="0" xfId="0" applyNumberFormat="1" applyFont="1" applyAlignment="1" applyProtection="1">
      <alignment horizontal="right"/>
    </xf>
    <xf numFmtId="49" fontId="2" fillId="0" borderId="0" xfId="0" applyNumberFormat="1" applyFont="1" applyProtection="1"/>
    <xf numFmtId="49" fontId="10" fillId="0" borderId="0" xfId="0" applyNumberFormat="1" applyFont="1" applyAlignment="1" applyProtection="1">
      <alignment horizontal="left" vertical="top" wrapText="1"/>
    </xf>
    <xf numFmtId="49" fontId="5" fillId="0" borderId="0" xfId="0" applyNumberFormat="1" applyFont="1" applyAlignment="1" applyProtection="1">
      <alignment horizontal="left" vertical="top" wrapText="1"/>
    </xf>
    <xf numFmtId="49" fontId="10" fillId="0" borderId="13" xfId="0" applyNumberFormat="1" applyFont="1" applyBorder="1" applyAlignment="1" applyProtection="1">
      <alignment horizontal="left" vertical="center" wrapText="1"/>
    </xf>
    <xf numFmtId="49" fontId="10" fillId="0" borderId="13" xfId="0" applyNumberFormat="1" applyFont="1" applyBorder="1" applyAlignment="1" applyProtection="1">
      <alignment horizontal="left" vertical="center"/>
    </xf>
    <xf numFmtId="49" fontId="10" fillId="0" borderId="14" xfId="0" applyNumberFormat="1" applyFont="1" applyBorder="1" applyAlignment="1" applyProtection="1">
      <alignment horizontal="left" vertical="center" wrapText="1"/>
    </xf>
    <xf numFmtId="49" fontId="5" fillId="0" borderId="15" xfId="0" applyNumberFormat="1" applyFont="1" applyBorder="1" applyAlignment="1" applyProtection="1">
      <alignment horizontal="left" vertical="center" wrapText="1"/>
    </xf>
    <xf numFmtId="0" fontId="13" fillId="2" borderId="24" xfId="0" applyFont="1" applyFill="1" applyBorder="1" applyAlignment="1" applyProtection="1">
      <alignment horizontal="left" vertical="center" wrapText="1"/>
    </xf>
    <xf numFmtId="49" fontId="10" fillId="0" borderId="17" xfId="0" applyNumberFormat="1" applyFont="1" applyBorder="1" applyAlignment="1" applyProtection="1">
      <alignment horizontal="left" vertical="center" wrapText="1"/>
    </xf>
    <xf numFmtId="49" fontId="5" fillId="0" borderId="18" xfId="0" applyNumberFormat="1" applyFont="1" applyBorder="1" applyAlignment="1" applyProtection="1">
      <alignment horizontal="left" vertical="center" wrapText="1"/>
    </xf>
    <xf numFmtId="0" fontId="13" fillId="2" borderId="24" xfId="0" applyFont="1" applyFill="1" applyBorder="1" applyAlignment="1" applyProtection="1">
      <alignment horizontal="left" vertical="center"/>
    </xf>
    <xf numFmtId="49" fontId="10" fillId="0" borderId="16" xfId="0" applyNumberFormat="1" applyFont="1" applyBorder="1" applyAlignment="1" applyProtection="1">
      <alignment horizontal="left" vertical="center" wrapText="1"/>
    </xf>
    <xf numFmtId="49" fontId="18" fillId="0" borderId="17" xfId="0" applyNumberFormat="1" applyFont="1" applyBorder="1" applyAlignment="1" applyProtection="1">
      <alignment horizontal="left" vertical="center" wrapText="1"/>
    </xf>
    <xf numFmtId="49" fontId="9" fillId="0" borderId="0" xfId="0" applyNumberFormat="1" applyFont="1" applyProtection="1"/>
    <xf numFmtId="49" fontId="0" fillId="0" borderId="0" xfId="0" applyNumberFormat="1" applyProtection="1"/>
    <xf numFmtId="165" fontId="0" fillId="0" borderId="0" xfId="0" applyNumberFormat="1" applyProtection="1"/>
    <xf numFmtId="0" fontId="14" fillId="2" borderId="1" xfId="0" applyFont="1" applyFill="1" applyBorder="1" applyAlignment="1" applyProtection="1">
      <alignment horizontal="left"/>
    </xf>
    <xf numFmtId="0" fontId="14" fillId="2" borderId="1" xfId="0" applyFont="1" applyFill="1" applyBorder="1" applyAlignment="1" applyProtection="1">
      <alignment horizontal="center" wrapText="1"/>
    </xf>
    <xf numFmtId="0" fontId="3" fillId="0" borderId="22" xfId="0" applyFont="1" applyFill="1" applyBorder="1" applyAlignment="1" applyProtection="1">
      <alignment horizontal="center" vertical="center" wrapText="1"/>
    </xf>
    <xf numFmtId="0" fontId="15" fillId="0" borderId="0" xfId="0" applyFont="1" applyBorder="1" applyAlignment="1" applyProtection="1">
      <alignment horizontal="left" vertical="center" wrapText="1"/>
    </xf>
    <xf numFmtId="0" fontId="1" fillId="0" borderId="0" xfId="0" applyFont="1" applyBorder="1" applyAlignment="1" applyProtection="1">
      <alignment horizontal="right" indent="2"/>
    </xf>
    <xf numFmtId="0" fontId="1" fillId="0" borderId="11" xfId="0" applyFont="1" applyBorder="1" applyAlignment="1" applyProtection="1">
      <alignment horizontal="right" indent="2"/>
    </xf>
    <xf numFmtId="0" fontId="0" fillId="0" borderId="0" xfId="0" applyProtection="1"/>
    <xf numFmtId="0" fontId="0" fillId="0" borderId="12" xfId="0" applyBorder="1" applyProtection="1"/>
    <xf numFmtId="0" fontId="0" fillId="0" borderId="0" xfId="0" applyBorder="1" applyProtection="1"/>
    <xf numFmtId="0" fontId="3" fillId="0" borderId="0" xfId="0" applyFont="1" applyProtection="1"/>
    <xf numFmtId="49" fontId="5" fillId="0" borderId="0" xfId="0" applyNumberFormat="1" applyFont="1" applyAlignment="1" applyProtection="1">
      <alignment horizontal="left" vertical="center" wrapText="1"/>
    </xf>
    <xf numFmtId="0" fontId="0" fillId="0" borderId="0" xfId="0" applyAlignment="1" applyProtection="1">
      <alignment vertical="center"/>
    </xf>
    <xf numFmtId="49" fontId="19" fillId="3" borderId="13" xfId="3" applyNumberForma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xf>
    <xf numFmtId="49" fontId="21" fillId="3" borderId="13" xfId="0" applyNumberFormat="1" applyFont="1" applyFill="1" applyBorder="1" applyAlignment="1" applyProtection="1">
      <alignment horizontal="left" vertical="center" wrapText="1"/>
      <protection locked="0"/>
    </xf>
    <xf numFmtId="165" fontId="21" fillId="3" borderId="13" xfId="0" applyNumberFormat="1" applyFont="1" applyFill="1" applyBorder="1" applyAlignment="1" applyProtection="1">
      <alignment horizontal="left" vertical="center" wrapText="1"/>
      <protection locked="0"/>
    </xf>
    <xf numFmtId="49" fontId="23" fillId="0" borderId="22" xfId="0" applyNumberFormat="1" applyFont="1" applyBorder="1" applyProtection="1"/>
    <xf numFmtId="4" fontId="22" fillId="3" borderId="13" xfId="0" applyNumberFormat="1" applyFont="1" applyFill="1" applyBorder="1" applyAlignment="1" applyProtection="1">
      <alignment horizontal="center" vertical="center" wrapText="1"/>
      <protection locked="0"/>
    </xf>
    <xf numFmtId="0" fontId="5" fillId="0" borderId="0" xfId="0" applyFont="1"/>
    <xf numFmtId="0" fontId="23" fillId="0" borderId="0" xfId="0" applyFont="1"/>
    <xf numFmtId="10" fontId="17" fillId="4" borderId="25" xfId="0" applyNumberFormat="1" applyFont="1" applyFill="1" applyBorder="1"/>
    <xf numFmtId="10" fontId="23" fillId="0" borderId="22" xfId="4" applyNumberFormat="1" applyFont="1" applyBorder="1" applyAlignment="1" applyProtection="1">
      <alignment horizontal="center"/>
    </xf>
    <xf numFmtId="0" fontId="25" fillId="2" borderId="24" xfId="0" applyFont="1" applyFill="1" applyBorder="1" applyAlignment="1" applyProtection="1">
      <alignment horizontal="left" vertical="center"/>
    </xf>
    <xf numFmtId="0" fontId="25" fillId="2" borderId="24" xfId="0" applyFont="1" applyFill="1" applyBorder="1" applyAlignment="1" applyProtection="1">
      <alignment horizontal="left" vertical="center" wrapText="1"/>
    </xf>
    <xf numFmtId="49" fontId="24" fillId="0" borderId="16" xfId="0" applyNumberFormat="1" applyFont="1" applyBorder="1" applyAlignment="1" applyProtection="1">
      <alignment horizontal="left" vertical="center" wrapText="1"/>
    </xf>
    <xf numFmtId="49" fontId="24" fillId="0" borderId="17" xfId="0" applyNumberFormat="1" applyFont="1" applyBorder="1" applyAlignment="1" applyProtection="1">
      <alignment horizontal="left" vertical="center" wrapText="1"/>
    </xf>
    <xf numFmtId="0" fontId="26" fillId="0" borderId="0" xfId="0" applyFont="1"/>
    <xf numFmtId="0" fontId="17" fillId="0" borderId="0" xfId="0" applyFont="1"/>
    <xf numFmtId="0" fontId="14" fillId="5" borderId="26" xfId="0" applyFont="1" applyFill="1" applyBorder="1" applyAlignment="1">
      <alignment vertical="top" wrapText="1"/>
    </xf>
    <xf numFmtId="0" fontId="14" fillId="5" borderId="26" xfId="0" applyFont="1" applyFill="1" applyBorder="1" applyAlignment="1">
      <alignment horizontal="right" vertical="top" wrapText="1"/>
    </xf>
    <xf numFmtId="0" fontId="14" fillId="5" borderId="26" xfId="0" applyFont="1" applyFill="1" applyBorder="1" applyAlignment="1">
      <alignment horizontal="center" vertical="top" wrapText="1"/>
    </xf>
    <xf numFmtId="0" fontId="27" fillId="6" borderId="0" xfId="0" applyFont="1" applyFill="1"/>
    <xf numFmtId="0" fontId="17" fillId="6" borderId="0" xfId="0" applyFont="1" applyFill="1"/>
    <xf numFmtId="164" fontId="17" fillId="0" borderId="0" xfId="5" applyFont="1"/>
    <xf numFmtId="10" fontId="17" fillId="0" borderId="0" xfId="0" applyNumberFormat="1" applyFont="1"/>
    <xf numFmtId="164" fontId="0" fillId="0" borderId="0" xfId="5" applyFont="1"/>
    <xf numFmtId="164" fontId="0" fillId="0" borderId="0" xfId="0" applyNumberFormat="1"/>
    <xf numFmtId="0" fontId="17" fillId="0" borderId="0" xfId="0" applyFont="1" applyAlignment="1">
      <alignment horizontal="left"/>
    </xf>
    <xf numFmtId="164" fontId="17" fillId="6" borderId="0" xfId="5" applyFont="1" applyFill="1"/>
    <xf numFmtId="0" fontId="28" fillId="0" borderId="0" xfId="0" applyFont="1"/>
    <xf numFmtId="164" fontId="0" fillId="0" borderId="0" xfId="5" applyFont="1" applyBorder="1" applyAlignment="1">
      <alignment horizontal="right"/>
    </xf>
    <xf numFmtId="1" fontId="28" fillId="0" borderId="0" xfId="0" applyNumberFormat="1" applyFont="1" applyAlignment="1">
      <alignment horizontal="right"/>
    </xf>
    <xf numFmtId="164" fontId="0" fillId="0" borderId="0" xfId="5" applyFont="1" applyAlignment="1">
      <alignment horizontal="right"/>
    </xf>
    <xf numFmtId="0" fontId="28" fillId="0" borderId="0" xfId="0" applyFont="1" applyAlignment="1">
      <alignment wrapText="1"/>
    </xf>
    <xf numFmtId="0" fontId="21" fillId="3" borderId="13" xfId="0" applyNumberFormat="1" applyFont="1" applyFill="1" applyBorder="1" applyAlignment="1" applyProtection="1">
      <alignment horizontal="left" vertical="center" wrapText="1"/>
      <protection locked="0"/>
    </xf>
    <xf numFmtId="2" fontId="24" fillId="0" borderId="13" xfId="0" applyNumberFormat="1" applyFont="1" applyFill="1" applyBorder="1" applyAlignment="1" applyProtection="1">
      <alignment horizontal="center" vertical="center" wrapText="1"/>
    </xf>
    <xf numFmtId="4" fontId="29" fillId="0" borderId="13" xfId="0" applyNumberFormat="1" applyFont="1" applyFill="1" applyBorder="1" applyAlignment="1" applyProtection="1">
      <alignment horizontal="center" vertical="center" wrapText="1"/>
    </xf>
    <xf numFmtId="0" fontId="22" fillId="0" borderId="13" xfId="0" applyNumberFormat="1" applyFont="1" applyFill="1" applyBorder="1" applyAlignment="1" applyProtection="1">
      <alignment horizontal="center" vertical="center" wrapText="1"/>
    </xf>
    <xf numFmtId="1" fontId="17" fillId="3" borderId="22" xfId="0" applyNumberFormat="1" applyFont="1" applyFill="1" applyBorder="1" applyProtection="1">
      <protection locked="0"/>
    </xf>
    <xf numFmtId="0" fontId="0" fillId="0" borderId="19" xfId="0" applyBorder="1" applyAlignment="1" applyProtection="1">
      <alignment horizontal="right" indent="2"/>
    </xf>
    <xf numFmtId="0" fontId="0" fillId="0" borderId="20" xfId="0" applyBorder="1" applyAlignment="1" applyProtection="1">
      <alignment horizontal="center"/>
    </xf>
    <xf numFmtId="0" fontId="0" fillId="0" borderId="20" xfId="0" applyBorder="1" applyProtection="1"/>
    <xf numFmtId="0" fontId="0" fillId="0" borderId="21" xfId="0" applyBorder="1" applyProtection="1"/>
    <xf numFmtId="0" fontId="0" fillId="0" borderId="0" xfId="0" applyFill="1" applyProtection="1"/>
    <xf numFmtId="49" fontId="1" fillId="0" borderId="23" xfId="0" applyNumberFormat="1" applyFont="1" applyBorder="1" applyAlignment="1" applyProtection="1">
      <alignment horizontal="center"/>
      <protection locked="0"/>
    </xf>
    <xf numFmtId="14" fontId="1" fillId="0" borderId="2" xfId="0" applyNumberFormat="1" applyFont="1" applyBorder="1" applyAlignment="1" applyProtection="1">
      <alignment horizontal="center"/>
      <protection locked="0"/>
    </xf>
    <xf numFmtId="0" fontId="1" fillId="0" borderId="2" xfId="0" applyFont="1" applyBorder="1" applyAlignment="1" applyProtection="1">
      <alignment horizontal="center"/>
      <protection locked="0"/>
    </xf>
    <xf numFmtId="49" fontId="8" fillId="0" borderId="0" xfId="0" applyNumberFormat="1" applyFont="1" applyAlignment="1" applyProtection="1">
      <alignment horizontal="left" vertical="top" wrapText="1"/>
    </xf>
    <xf numFmtId="49" fontId="8" fillId="0" borderId="0" xfId="0" applyNumberFormat="1" applyFont="1" applyAlignment="1" applyProtection="1">
      <alignment horizontal="left" vertical="top"/>
    </xf>
    <xf numFmtId="0" fontId="13" fillId="2" borderId="9" xfId="0" applyFont="1" applyFill="1" applyBorder="1" applyAlignment="1" applyProtection="1">
      <alignment horizontal="left" vertical="center" wrapText="1"/>
    </xf>
    <xf numFmtId="0" fontId="13" fillId="2" borderId="4" xfId="0" applyFont="1" applyFill="1" applyBorder="1" applyAlignment="1" applyProtection="1">
      <alignment horizontal="left" vertical="center" wrapText="1"/>
    </xf>
    <xf numFmtId="0" fontId="13" fillId="2" borderId="10" xfId="0" applyFont="1" applyFill="1" applyBorder="1" applyAlignment="1" applyProtection="1">
      <alignment horizontal="left" vertical="center" wrapText="1"/>
    </xf>
    <xf numFmtId="0" fontId="16" fillId="0" borderId="13" xfId="0" applyFont="1" applyBorder="1" applyAlignment="1" applyProtection="1">
      <alignment horizontal="left" vertical="center" wrapText="1"/>
    </xf>
    <xf numFmtId="0" fontId="16" fillId="0" borderId="14" xfId="0" applyFont="1" applyBorder="1" applyAlignment="1" applyProtection="1">
      <alignment horizontal="left" vertical="center" wrapText="1"/>
    </xf>
    <xf numFmtId="0" fontId="16" fillId="0" borderId="15" xfId="0" applyFont="1" applyBorder="1" applyAlignment="1" applyProtection="1">
      <alignment horizontal="left" vertical="center" wrapText="1"/>
    </xf>
    <xf numFmtId="49" fontId="1" fillId="0" borderId="2" xfId="0" applyNumberFormat="1" applyFont="1" applyBorder="1" applyAlignment="1" applyProtection="1">
      <alignment horizontal="center"/>
    </xf>
    <xf numFmtId="0" fontId="13" fillId="2" borderId="3" xfId="0" applyFont="1" applyFill="1" applyBorder="1" applyAlignment="1" applyProtection="1">
      <alignment horizontal="left" vertical="center" wrapText="1"/>
    </xf>
    <xf numFmtId="0" fontId="13" fillId="2" borderId="5" xfId="0" applyFont="1" applyFill="1" applyBorder="1" applyAlignment="1" applyProtection="1">
      <alignment horizontal="left" vertical="center" wrapText="1"/>
    </xf>
    <xf numFmtId="0" fontId="17" fillId="0" borderId="6" xfId="0" applyFont="1" applyBorder="1" applyAlignment="1" applyProtection="1">
      <alignment horizontal="left" vertical="top" wrapText="1"/>
    </xf>
    <xf numFmtId="0" fontId="17" fillId="0" borderId="7" xfId="0" applyFont="1" applyBorder="1" applyAlignment="1" applyProtection="1">
      <alignment horizontal="left" vertical="top" wrapText="1"/>
    </xf>
    <xf numFmtId="0" fontId="17" fillId="0" borderId="8" xfId="0" applyFont="1" applyBorder="1" applyAlignment="1" applyProtection="1">
      <alignment horizontal="left" vertical="top" wrapText="1"/>
    </xf>
    <xf numFmtId="49" fontId="1" fillId="0" borderId="23" xfId="0" applyNumberFormat="1" applyFont="1" applyBorder="1" applyAlignment="1" applyProtection="1">
      <alignment horizontal="center" vertical="top" wrapText="1"/>
      <protection locked="0"/>
    </xf>
    <xf numFmtId="0" fontId="17" fillId="0" borderId="6" xfId="0" applyFont="1" applyBorder="1" applyAlignment="1" applyProtection="1">
      <alignment horizontal="left" vertical="center" wrapText="1"/>
    </xf>
    <xf numFmtId="0" fontId="17" fillId="0" borderId="7"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3" fillId="0" borderId="9"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3" fontId="22" fillId="3" borderId="9" xfId="0" applyNumberFormat="1" applyFont="1" applyFill="1" applyBorder="1" applyAlignment="1" applyProtection="1">
      <alignment horizontal="left" vertical="center" wrapText="1"/>
      <protection locked="0"/>
    </xf>
    <xf numFmtId="3" fontId="22" fillId="3" borderId="10" xfId="0" applyNumberFormat="1" applyFont="1" applyFill="1" applyBorder="1" applyAlignment="1" applyProtection="1">
      <alignment horizontal="left" vertical="center" wrapText="1"/>
      <protection locked="0"/>
    </xf>
    <xf numFmtId="166" fontId="17" fillId="0" borderId="0" xfId="5" applyNumberFormat="1" applyFont="1"/>
    <xf numFmtId="0" fontId="17" fillId="7" borderId="0" xfId="0" applyFont="1" applyFill="1" applyAlignment="1">
      <alignment horizontal="left"/>
    </xf>
    <xf numFmtId="0" fontId="17" fillId="7" borderId="0" xfId="0" applyFont="1" applyFill="1"/>
    <xf numFmtId="164" fontId="30" fillId="7" borderId="0" xfId="5" applyFont="1" applyFill="1"/>
    <xf numFmtId="164" fontId="17" fillId="7" borderId="0" xfId="5" applyFont="1" applyFill="1"/>
    <xf numFmtId="166" fontId="31" fillId="7" borderId="0" xfId="0" applyNumberFormat="1" applyFont="1" applyFill="1"/>
    <xf numFmtId="10" fontId="17" fillId="7" borderId="0" xfId="0" applyNumberFormat="1" applyFont="1" applyFill="1"/>
    <xf numFmtId="167" fontId="0" fillId="0" borderId="0" xfId="0" applyNumberFormat="1"/>
    <xf numFmtId="164" fontId="32" fillId="7" borderId="0" xfId="5" applyFont="1" applyFill="1"/>
    <xf numFmtId="164" fontId="17" fillId="0" borderId="0" xfId="5" applyNumberFormat="1" applyFont="1"/>
  </cellXfs>
  <cellStyles count="6">
    <cellStyle name="Komma 2" xfId="5" xr:uid="{7E4DDB3F-188E-4A8F-A315-AF3465F13EF6}"/>
    <cellStyle name="Link" xfId="3" builtinId="8"/>
    <cellStyle name="Prozent" xfId="4" builtinId="5"/>
    <cellStyle name="Standard" xfId="0" builtinId="0"/>
    <cellStyle name="Standard 2" xfId="2" xr:uid="{00000000-0005-0000-0000-000002000000}"/>
    <cellStyle name="Standard 3" xfId="1" xr:uid="{00000000-0005-0000-0000-000003000000}"/>
  </cellStyles>
  <dxfs count="1">
    <dxf>
      <fill>
        <patternFill>
          <bgColor rgb="FFC00000"/>
        </patternFill>
      </fill>
    </dxf>
  </dxfs>
  <tableStyles count="0" defaultTableStyle="TableStyleMedium2" defaultPivotStyle="PivotStyleLight16"/>
  <colors>
    <mruColors>
      <color rgb="FFE5FFFC"/>
      <color rgb="FFD5F5FF"/>
      <color rgb="FF0033CC"/>
      <color rgb="FF001F60"/>
      <color rgb="FFB5CACB"/>
      <color rgb="FFC0C0C0"/>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S38"/>
  <sheetViews>
    <sheetView tabSelected="1" zoomScaleNormal="100" workbookViewId="0">
      <selection activeCell="B9" sqref="B9"/>
    </sheetView>
  </sheetViews>
  <sheetFormatPr baseColWidth="10" defaultRowHeight="15" x14ac:dyDescent="0.25"/>
  <cols>
    <col min="1" max="1" width="19.28515625" style="28" customWidth="1"/>
    <col min="2" max="2" width="30.85546875" style="28" customWidth="1"/>
    <col min="3" max="3" width="17.28515625" style="28" customWidth="1"/>
    <col min="4" max="4" width="30.85546875" style="28" customWidth="1"/>
    <col min="5" max="5" width="20.5703125" style="28" customWidth="1"/>
    <col min="6" max="6" width="30.85546875" style="28" customWidth="1"/>
    <col min="7" max="7" width="5.85546875" style="28" customWidth="1"/>
    <col min="8" max="8" width="30.85546875" style="28" customWidth="1"/>
    <col min="9" max="9" width="29.42578125" style="28" customWidth="1"/>
    <col min="10" max="10" width="31.140625" style="28" customWidth="1"/>
    <col min="11" max="11" width="11.42578125" style="28" customWidth="1"/>
    <col min="12" max="12" width="11.42578125" style="28"/>
    <col min="13" max="13" width="19.7109375" style="28" customWidth="1"/>
    <col min="14" max="14" width="23.5703125" style="28" customWidth="1"/>
    <col min="15" max="16384" width="11.42578125" style="28"/>
  </cols>
  <sheetData>
    <row r="1" spans="1:10" ht="20.25" x14ac:dyDescent="0.3">
      <c r="A1" s="1" t="s">
        <v>381</v>
      </c>
      <c r="B1" s="2"/>
      <c r="C1" s="2"/>
      <c r="D1" s="2"/>
      <c r="E1" s="2"/>
      <c r="F1" s="2"/>
      <c r="G1" s="3"/>
      <c r="H1" s="2"/>
      <c r="I1" s="31"/>
      <c r="J1" s="31"/>
    </row>
    <row r="2" spans="1:10" ht="15.75" x14ac:dyDescent="0.25">
      <c r="A2" s="4" t="s">
        <v>380</v>
      </c>
      <c r="B2" s="2"/>
      <c r="C2" s="2"/>
      <c r="D2" s="2"/>
      <c r="E2" s="2"/>
      <c r="F2" s="2"/>
      <c r="G2" s="3"/>
      <c r="H2" s="5" t="s">
        <v>382</v>
      </c>
      <c r="I2" s="31"/>
      <c r="J2" s="31"/>
    </row>
    <row r="3" spans="1:10" ht="18" x14ac:dyDescent="0.25">
      <c r="A3" s="6"/>
      <c r="B3" s="2"/>
      <c r="C3" s="2"/>
      <c r="D3" s="2"/>
      <c r="E3" s="2"/>
      <c r="F3" s="2"/>
      <c r="G3" s="3"/>
      <c r="H3" s="2"/>
      <c r="I3" s="31"/>
      <c r="J3" s="31"/>
    </row>
    <row r="4" spans="1:10" ht="52.5" customHeight="1" x14ac:dyDescent="0.25">
      <c r="A4" s="79" t="s">
        <v>383</v>
      </c>
      <c r="B4" s="80"/>
      <c r="C4" s="80"/>
      <c r="D4" s="80"/>
      <c r="E4" s="80"/>
      <c r="F4" s="80"/>
      <c r="G4" s="80"/>
      <c r="H4" s="80"/>
      <c r="I4" s="31"/>
      <c r="J4" s="31"/>
    </row>
    <row r="5" spans="1:10" ht="6" customHeight="1" x14ac:dyDescent="0.25">
      <c r="A5" s="7"/>
      <c r="B5" s="7"/>
      <c r="C5" s="7"/>
      <c r="D5" s="7"/>
      <c r="E5" s="7"/>
      <c r="F5" s="7"/>
      <c r="G5" s="7"/>
      <c r="H5" s="8"/>
      <c r="I5" s="8"/>
      <c r="J5" s="8"/>
    </row>
    <row r="6" spans="1:10" ht="21.75" customHeight="1" x14ac:dyDescent="0.25">
      <c r="A6" s="88" t="s">
        <v>384</v>
      </c>
      <c r="B6" s="82"/>
      <c r="C6" s="82"/>
      <c r="D6" s="82"/>
      <c r="E6" s="82"/>
      <c r="F6" s="82"/>
      <c r="G6" s="82"/>
      <c r="H6" s="89"/>
      <c r="I6" s="8"/>
      <c r="J6" s="8"/>
    </row>
    <row r="7" spans="1:10" s="33" customFormat="1" ht="9.75" customHeight="1" x14ac:dyDescent="0.25">
      <c r="A7" s="9"/>
      <c r="B7" s="10"/>
      <c r="C7" s="11"/>
      <c r="D7" s="11"/>
      <c r="E7" s="11"/>
      <c r="F7" s="11"/>
      <c r="G7" s="11"/>
      <c r="H7" s="12"/>
      <c r="I7" s="32"/>
      <c r="J7" s="32"/>
    </row>
    <row r="8" spans="1:10" ht="15.75" x14ac:dyDescent="0.25">
      <c r="A8" s="13" t="s">
        <v>385</v>
      </c>
      <c r="B8" s="13"/>
      <c r="C8" s="13"/>
      <c r="D8" s="13"/>
      <c r="E8" s="13"/>
      <c r="F8" s="13"/>
      <c r="G8" s="13"/>
      <c r="H8" s="13"/>
      <c r="I8" s="8"/>
      <c r="J8" s="8"/>
    </row>
    <row r="9" spans="1:10" s="33" customFormat="1" ht="25.5" customHeight="1" x14ac:dyDescent="0.25">
      <c r="A9" s="9" t="s">
        <v>388</v>
      </c>
      <c r="B9" s="36"/>
      <c r="C9" s="11" t="s">
        <v>387</v>
      </c>
      <c r="D9" s="36"/>
      <c r="E9" s="11" t="s">
        <v>386</v>
      </c>
      <c r="F9" s="37"/>
      <c r="G9" s="11"/>
      <c r="H9" s="12"/>
      <c r="I9" s="32"/>
      <c r="J9" s="32"/>
    </row>
    <row r="10" spans="1:10" ht="15.75" x14ac:dyDescent="0.25">
      <c r="A10" s="16" t="s">
        <v>389</v>
      </c>
      <c r="B10" s="13"/>
      <c r="C10" s="13"/>
      <c r="D10" s="13"/>
      <c r="E10" s="13"/>
      <c r="F10" s="13"/>
      <c r="G10" s="13"/>
      <c r="H10" s="13"/>
      <c r="I10" s="8"/>
      <c r="J10" s="8"/>
    </row>
    <row r="11" spans="1:10" s="33" customFormat="1" ht="25.5" customHeight="1" x14ac:dyDescent="0.25">
      <c r="A11" s="9" t="s">
        <v>390</v>
      </c>
      <c r="B11" s="36"/>
      <c r="C11" s="11" t="s">
        <v>391</v>
      </c>
      <c r="D11" s="36"/>
      <c r="E11" s="11" t="s">
        <v>392</v>
      </c>
      <c r="F11" s="36"/>
      <c r="G11" s="11"/>
      <c r="H11" s="12"/>
      <c r="I11" s="32"/>
      <c r="J11" s="32"/>
    </row>
    <row r="12" spans="1:10" ht="15.75" x14ac:dyDescent="0.25">
      <c r="A12" s="16" t="s">
        <v>393</v>
      </c>
      <c r="B12" s="13"/>
      <c r="C12" s="13"/>
      <c r="D12" s="13"/>
      <c r="E12" s="13"/>
      <c r="F12" s="13"/>
      <c r="G12" s="13"/>
      <c r="H12" s="13"/>
      <c r="I12" s="8"/>
      <c r="J12" s="8"/>
    </row>
    <row r="13" spans="1:10" s="33" customFormat="1" ht="24" customHeight="1" x14ac:dyDescent="0.25">
      <c r="A13" s="17" t="s">
        <v>395</v>
      </c>
      <c r="B13" s="36"/>
      <c r="C13" s="14"/>
      <c r="D13" s="14"/>
      <c r="E13" s="14"/>
      <c r="F13" s="14"/>
      <c r="G13" s="14"/>
      <c r="H13" s="15"/>
      <c r="I13" s="32"/>
      <c r="J13" s="32"/>
    </row>
    <row r="14" spans="1:10" s="33" customFormat="1" ht="24" customHeight="1" x14ac:dyDescent="0.25">
      <c r="A14" s="17" t="s">
        <v>394</v>
      </c>
      <c r="B14" s="34"/>
      <c r="C14" s="18"/>
      <c r="D14" s="14"/>
      <c r="E14" s="14"/>
      <c r="F14" s="14"/>
      <c r="G14" s="14"/>
      <c r="H14" s="15"/>
      <c r="I14" s="32"/>
      <c r="J14" s="32"/>
    </row>
    <row r="15" spans="1:10" s="33" customFormat="1" ht="24" customHeight="1" x14ac:dyDescent="0.25">
      <c r="A15" s="17" t="s">
        <v>396</v>
      </c>
      <c r="B15" s="36"/>
      <c r="C15" s="14" t="s">
        <v>397</v>
      </c>
      <c r="D15" s="36"/>
      <c r="E15" s="14" t="s">
        <v>398</v>
      </c>
      <c r="F15" s="36"/>
      <c r="G15" s="14"/>
      <c r="H15" s="15"/>
      <c r="I15" s="32"/>
      <c r="J15" s="32"/>
    </row>
    <row r="16" spans="1:10" ht="16.5" customHeight="1" x14ac:dyDescent="0.25">
      <c r="A16" s="16" t="s">
        <v>399</v>
      </c>
      <c r="B16" s="13"/>
      <c r="C16" s="13"/>
      <c r="D16" s="13"/>
      <c r="E16" s="13"/>
      <c r="F16" s="13"/>
      <c r="G16" s="13"/>
      <c r="H16" s="13"/>
      <c r="I16" s="8"/>
      <c r="J16" s="8"/>
    </row>
    <row r="17" spans="1:10" s="33" customFormat="1" ht="24" customHeight="1" x14ac:dyDescent="0.25">
      <c r="A17" s="17" t="s">
        <v>400</v>
      </c>
      <c r="B17" s="36"/>
      <c r="C17" s="14" t="s">
        <v>401</v>
      </c>
      <c r="D17" s="66"/>
      <c r="E17" s="14" t="s">
        <v>402</v>
      </c>
      <c r="F17" s="36"/>
      <c r="G17" s="14" t="s">
        <v>1</v>
      </c>
      <c r="H17" s="36"/>
      <c r="I17" s="35" t="str">
        <f>IF(F17&lt;&gt;"",IF(AND(LEN($H$17)&lt;&gt;8,LEN($H$17)&lt;&gt;11),"BIC must have 8 or 11 characters",""),"")</f>
        <v/>
      </c>
      <c r="J17" s="32"/>
    </row>
    <row r="18" spans="1:10" s="33" customFormat="1" ht="45.75" customHeight="1" x14ac:dyDescent="0.25">
      <c r="A18" s="94" t="s">
        <v>403</v>
      </c>
      <c r="B18" s="95"/>
      <c r="C18" s="95"/>
      <c r="D18" s="95"/>
      <c r="E18" s="95"/>
      <c r="F18" s="95"/>
      <c r="G18" s="95"/>
      <c r="H18" s="96"/>
      <c r="I18" s="32"/>
      <c r="J18" s="32"/>
    </row>
    <row r="19" spans="1:10" ht="15" customHeight="1" x14ac:dyDescent="0.25">
      <c r="A19" s="22" t="s">
        <v>404</v>
      </c>
      <c r="B19" s="22"/>
      <c r="C19" s="22"/>
      <c r="D19" s="23"/>
      <c r="E19" s="23"/>
      <c r="F19" s="23"/>
      <c r="G19" s="23"/>
      <c r="H19" s="23"/>
    </row>
    <row r="20" spans="1:10" ht="25.5" customHeight="1" x14ac:dyDescent="0.25">
      <c r="A20" s="97" t="s">
        <v>198</v>
      </c>
      <c r="B20" s="98"/>
      <c r="C20" s="24" t="s">
        <v>405</v>
      </c>
      <c r="D20" s="24" t="s">
        <v>406</v>
      </c>
      <c r="E20" s="24" t="s">
        <v>407</v>
      </c>
      <c r="F20" s="24" t="s">
        <v>408</v>
      </c>
      <c r="G20" s="24"/>
      <c r="H20" s="24"/>
    </row>
    <row r="21" spans="1:10" x14ac:dyDescent="0.25">
      <c r="A21" s="99"/>
      <c r="B21" s="100"/>
      <c r="C21" s="69" t="str">
        <f>IF(ISERROR(VLOOKUP(A21,rg_secAll,2,FALSE)),"",VLOOKUP(A21,rg_secAll,2,FALSE))</f>
        <v/>
      </c>
      <c r="D21" s="39">
        <v>100000</v>
      </c>
      <c r="E21" s="70" t="s">
        <v>418</v>
      </c>
      <c r="F21" s="43">
        <f>VLOOKUP(E21,Lookup!D1:E2,2,FALSE)</f>
        <v>7.2899998509135283E-2</v>
      </c>
      <c r="G21" s="38"/>
      <c r="H21" s="38"/>
    </row>
    <row r="22" spans="1:10" ht="21" customHeight="1" x14ac:dyDescent="0.25">
      <c r="A22" s="44" t="s">
        <v>409</v>
      </c>
      <c r="B22" s="45"/>
      <c r="C22" s="45"/>
      <c r="D22" s="13"/>
      <c r="E22" s="13"/>
      <c r="F22" s="13"/>
      <c r="G22" s="13"/>
      <c r="H22" s="13"/>
      <c r="I22" s="8"/>
      <c r="J22" s="8"/>
    </row>
    <row r="23" spans="1:10" s="33" customFormat="1" ht="24" customHeight="1" x14ac:dyDescent="0.25">
      <c r="A23" s="46" t="s">
        <v>410</v>
      </c>
      <c r="B23" s="67" t="str">
        <f>C21</f>
        <v/>
      </c>
      <c r="C23" s="47" t="s">
        <v>411</v>
      </c>
      <c r="D23" s="68">
        <f>IF(C21="",0,IF(C21="JPY",ROUNDUP(D21*VLOOKUP(A21,rg_secAll,5,FALSE)*F21,0),ROUND(D21*VLOOKUP(A21,rg_secAll,5,FALSE)*F21,2)))</f>
        <v>0</v>
      </c>
      <c r="E23" s="14"/>
      <c r="F23" s="14"/>
      <c r="G23" s="14"/>
      <c r="H23" s="15"/>
      <c r="I23" s="32"/>
      <c r="J23" s="32"/>
    </row>
    <row r="24" spans="1:10" ht="6.75" customHeight="1" x14ac:dyDescent="0.25">
      <c r="A24" s="19"/>
      <c r="B24" s="20"/>
      <c r="C24" s="20"/>
      <c r="D24" s="20"/>
      <c r="E24" s="20"/>
      <c r="F24" s="20"/>
      <c r="G24" s="21"/>
      <c r="H24" s="20"/>
    </row>
    <row r="25" spans="1:10" ht="15.75" customHeight="1" x14ac:dyDescent="0.25">
      <c r="A25" s="88" t="s">
        <v>412</v>
      </c>
      <c r="B25" s="82"/>
      <c r="C25" s="82"/>
      <c r="D25" s="82"/>
      <c r="E25" s="82"/>
      <c r="F25" s="82"/>
      <c r="G25" s="82"/>
      <c r="H25" s="89"/>
    </row>
    <row r="26" spans="1:10" ht="192" customHeight="1" x14ac:dyDescent="0.25">
      <c r="A26" s="90" t="s">
        <v>413</v>
      </c>
      <c r="B26" s="91"/>
      <c r="C26" s="91"/>
      <c r="D26" s="91"/>
      <c r="E26" s="91"/>
      <c r="F26" s="91"/>
      <c r="G26" s="91"/>
      <c r="H26" s="92"/>
    </row>
    <row r="27" spans="1:10" ht="8.25" customHeight="1" x14ac:dyDescent="0.25">
      <c r="A27" s="25"/>
      <c r="B27" s="25"/>
      <c r="C27" s="25"/>
      <c r="D27" s="25"/>
      <c r="E27" s="25"/>
      <c r="F27" s="25"/>
      <c r="G27" s="25"/>
      <c r="H27" s="25"/>
    </row>
    <row r="28" spans="1:10" ht="15.75" x14ac:dyDescent="0.25">
      <c r="A28" s="81" t="s">
        <v>414</v>
      </c>
      <c r="B28" s="82"/>
      <c r="C28" s="82"/>
      <c r="D28" s="82"/>
      <c r="E28" s="82"/>
      <c r="F28" s="82"/>
      <c r="G28" s="82"/>
      <c r="H28" s="83"/>
    </row>
    <row r="29" spans="1:10" ht="6.75" customHeight="1" x14ac:dyDescent="0.25">
      <c r="A29" s="84"/>
      <c r="B29" s="85"/>
      <c r="C29" s="85"/>
      <c r="D29" s="85"/>
      <c r="E29" s="85"/>
      <c r="F29" s="85"/>
      <c r="G29" s="85"/>
      <c r="H29" s="86"/>
    </row>
    <row r="30" spans="1:10" ht="27.75" customHeight="1" x14ac:dyDescent="0.25">
      <c r="A30" s="27" t="s">
        <v>415</v>
      </c>
      <c r="B30" s="76"/>
      <c r="C30" s="76"/>
      <c r="D30" s="26" t="s">
        <v>0</v>
      </c>
      <c r="E30" s="93"/>
      <c r="F30" s="93"/>
      <c r="H30" s="29"/>
    </row>
    <row r="31" spans="1:10" ht="39.75" customHeight="1" x14ac:dyDescent="0.25">
      <c r="A31" s="27" t="s">
        <v>416</v>
      </c>
      <c r="B31" s="77"/>
      <c r="C31" s="78"/>
      <c r="D31" s="26" t="s">
        <v>417</v>
      </c>
      <c r="E31" s="87"/>
      <c r="F31" s="87"/>
      <c r="G31" s="30"/>
      <c r="H31" s="29"/>
    </row>
    <row r="32" spans="1:10" ht="3" customHeight="1" x14ac:dyDescent="0.25">
      <c r="A32" s="71"/>
      <c r="B32" s="72"/>
      <c r="C32" s="72"/>
      <c r="D32" s="73"/>
      <c r="E32" s="73"/>
      <c r="F32" s="73"/>
      <c r="G32" s="73"/>
      <c r="H32" s="74"/>
    </row>
    <row r="33" spans="1:19" ht="3.75" customHeight="1" x14ac:dyDescent="0.25">
      <c r="A33" s="30"/>
      <c r="B33" s="30"/>
      <c r="C33" s="30"/>
      <c r="D33" s="30"/>
      <c r="E33" s="30"/>
      <c r="F33" s="30"/>
      <c r="G33" s="30"/>
      <c r="H33" s="30"/>
    </row>
    <row r="34" spans="1:19" x14ac:dyDescent="0.25">
      <c r="O34" s="75"/>
    </row>
    <row r="35" spans="1:19" x14ac:dyDescent="0.25">
      <c r="P35" s="75"/>
    </row>
    <row r="36" spans="1:19" x14ac:dyDescent="0.25">
      <c r="Q36" s="75"/>
    </row>
    <row r="37" spans="1:19" x14ac:dyDescent="0.25">
      <c r="R37" s="75"/>
    </row>
    <row r="38" spans="1:19" x14ac:dyDescent="0.25">
      <c r="S38" s="75"/>
    </row>
  </sheetData>
  <sheetProtection algorithmName="SHA-512" hashValue="qIPZRP3VxEqxc14LTuyJH3DcPJsW71qqrNOizM8QXWFYBvw1tjqtxsejg1ga6oczdjlFaJDrrstBd/MFykTp1Q==" saltValue="0iHtyvPUsxvGabcmNspBSg==" spinCount="100000" sheet="1" selectLockedCells="1"/>
  <mergeCells count="13">
    <mergeCell ref="B30:C30"/>
    <mergeCell ref="B31:C31"/>
    <mergeCell ref="A4:H4"/>
    <mergeCell ref="A28:H28"/>
    <mergeCell ref="A29:H29"/>
    <mergeCell ref="E31:F31"/>
    <mergeCell ref="A25:H25"/>
    <mergeCell ref="A26:H26"/>
    <mergeCell ref="A6:H6"/>
    <mergeCell ref="E30:F30"/>
    <mergeCell ref="A18:H18"/>
    <mergeCell ref="A20:B20"/>
    <mergeCell ref="A21:B21"/>
  </mergeCells>
  <conditionalFormatting sqref="H17">
    <cfRule type="expression" dxfId="0" priority="1">
      <formula>IF($F$17&lt;&gt;"",AND(LEN($H$17)&lt;&gt;8,LEN($H$17)&lt;&gt;11),"")</formula>
    </cfRule>
  </conditionalFormatting>
  <dataValidations count="5">
    <dataValidation type="decimal" allowBlank="1" showInputMessage="1" showErrorMessage="1" sqref="D21" xr:uid="{00000000-0002-0000-0000-000002000000}">
      <formula1>0</formula1>
      <formula2>100000000000000</formula2>
    </dataValidation>
    <dataValidation type="list" allowBlank="1" showInputMessage="1" showErrorMessage="1" sqref="F15" xr:uid="{32B076E5-0C56-4EED-ACA6-43F3E5F8058F}">
      <formula1>rg_Countries</formula1>
    </dataValidation>
    <dataValidation type="list" showInputMessage="1" showErrorMessage="1" sqref="D17" xr:uid="{3E6A868A-7F89-4112-8AC4-048760D50D3C}">
      <formula1>rg_Currencies</formula1>
    </dataValidation>
    <dataValidation type="list" allowBlank="1" showInputMessage="1" showErrorMessage="1" sqref="A21:B21" xr:uid="{616DB4A7-A3D8-4186-97D7-B437CA4D69EA}">
      <formula1>rg_sec</formula1>
    </dataValidation>
    <dataValidation type="list" allowBlank="1" showInputMessage="1" showErrorMessage="1" sqref="D29" xr:uid="{00000000-0002-0000-0000-000000000000}">
      <formula1>#REF!</formula1>
    </dataValidation>
  </dataValidations>
  <printOptions horizontalCentered="1"/>
  <pageMargins left="0.19685039370078741" right="0.19685039370078741" top="0.19685039370078741" bottom="0.19685039370078741" header="0.31496062992125984" footer="0.31496062992125984"/>
  <pageSetup paperSize="9" scale="71" orientation="landscape" horizontalDpi="4294967295" verticalDpi="4294967295" r:id="rId1"/>
  <extLst>
    <ext xmlns:x14="http://schemas.microsoft.com/office/spreadsheetml/2009/9/main" uri="{CCE6A557-97BC-4b89-ADB6-D9C93CAAB3DF}">
      <x14:dataValidations xmlns:xm="http://schemas.microsoft.com/office/excel/2006/main" count="1">
        <x14:dataValidation type="list" allowBlank="1" showInputMessage="1" showErrorMessage="1" xr:uid="{4FED847C-2BDA-4305-88EA-FA9E54A61331}">
          <x14:formula1>
            <xm:f>Lookup!$D$1:$D$2</xm:f>
          </x14:formula1>
          <xm:sqref>E21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CBF5C-102E-48D8-BDF6-0FA9E8E64182}">
  <sheetPr codeName="Tabelle2"/>
  <dimension ref="A1:E193"/>
  <sheetViews>
    <sheetView workbookViewId="0"/>
  </sheetViews>
  <sheetFormatPr baseColWidth="10" defaultRowHeight="12.75" x14ac:dyDescent="0.2"/>
  <cols>
    <col min="1" max="3" width="11.42578125" style="41"/>
    <col min="4" max="4" width="20.28515625" style="41" bestFit="1" customWidth="1"/>
    <col min="5" max="16384" width="11.42578125" style="41"/>
  </cols>
  <sheetData>
    <row r="1" spans="1:5" x14ac:dyDescent="0.2">
      <c r="A1" s="40" t="s">
        <v>4</v>
      </c>
      <c r="C1" s="41" t="s">
        <v>197</v>
      </c>
      <c r="D1" s="41" t="s">
        <v>419</v>
      </c>
      <c r="E1" s="42">
        <v>0.22289999544151251</v>
      </c>
    </row>
    <row r="2" spans="1:5" x14ac:dyDescent="0.2">
      <c r="A2" s="40" t="s">
        <v>5</v>
      </c>
      <c r="C2" s="41" t="s">
        <v>2</v>
      </c>
      <c r="D2" s="41" t="s">
        <v>418</v>
      </c>
      <c r="E2" s="42">
        <v>7.2899998509135283E-2</v>
      </c>
    </row>
    <row r="3" spans="1:5" x14ac:dyDescent="0.2">
      <c r="A3" s="40" t="s">
        <v>6</v>
      </c>
      <c r="C3" s="41" t="s">
        <v>3</v>
      </c>
    </row>
    <row r="4" spans="1:5" x14ac:dyDescent="0.2">
      <c r="A4" s="40" t="s">
        <v>7</v>
      </c>
    </row>
    <row r="5" spans="1:5" x14ac:dyDescent="0.2">
      <c r="A5" s="40" t="s">
        <v>8</v>
      </c>
    </row>
    <row r="6" spans="1:5" x14ac:dyDescent="0.2">
      <c r="A6" s="40" t="s">
        <v>9</v>
      </c>
    </row>
    <row r="7" spans="1:5" x14ac:dyDescent="0.2">
      <c r="A7" s="40" t="s">
        <v>10</v>
      </c>
    </row>
    <row r="8" spans="1:5" x14ac:dyDescent="0.2">
      <c r="A8" s="40" t="s">
        <v>11</v>
      </c>
    </row>
    <row r="9" spans="1:5" x14ac:dyDescent="0.2">
      <c r="A9" s="40" t="s">
        <v>12</v>
      </c>
    </row>
    <row r="10" spans="1:5" x14ac:dyDescent="0.2">
      <c r="A10" s="40" t="s">
        <v>13</v>
      </c>
    </row>
    <row r="11" spans="1:5" x14ac:dyDescent="0.2">
      <c r="A11" s="40" t="s">
        <v>14</v>
      </c>
    </row>
    <row r="12" spans="1:5" x14ac:dyDescent="0.2">
      <c r="A12" s="40" t="s">
        <v>15</v>
      </c>
    </row>
    <row r="13" spans="1:5" x14ac:dyDescent="0.2">
      <c r="A13" s="40" t="s">
        <v>16</v>
      </c>
    </row>
    <row r="14" spans="1:5" x14ac:dyDescent="0.2">
      <c r="A14" s="40" t="s">
        <v>17</v>
      </c>
    </row>
    <row r="15" spans="1:5" x14ac:dyDescent="0.2">
      <c r="A15" s="40" t="s">
        <v>18</v>
      </c>
    </row>
    <row r="16" spans="1:5" x14ac:dyDescent="0.2">
      <c r="A16" s="40" t="s">
        <v>19</v>
      </c>
    </row>
    <row r="17" spans="1:1" x14ac:dyDescent="0.2">
      <c r="A17" s="40" t="s">
        <v>20</v>
      </c>
    </row>
    <row r="18" spans="1:1" x14ac:dyDescent="0.2">
      <c r="A18" s="40" t="s">
        <v>21</v>
      </c>
    </row>
    <row r="19" spans="1:1" x14ac:dyDescent="0.2">
      <c r="A19" s="40" t="s">
        <v>22</v>
      </c>
    </row>
    <row r="20" spans="1:1" x14ac:dyDescent="0.2">
      <c r="A20" s="40" t="s">
        <v>23</v>
      </c>
    </row>
    <row r="21" spans="1:1" x14ac:dyDescent="0.2">
      <c r="A21" s="40" t="s">
        <v>24</v>
      </c>
    </row>
    <row r="22" spans="1:1" x14ac:dyDescent="0.2">
      <c r="A22" s="40" t="s">
        <v>25</v>
      </c>
    </row>
    <row r="23" spans="1:1" x14ac:dyDescent="0.2">
      <c r="A23" s="40" t="s">
        <v>26</v>
      </c>
    </row>
    <row r="24" spans="1:1" x14ac:dyDescent="0.2">
      <c r="A24" s="40" t="s">
        <v>27</v>
      </c>
    </row>
    <row r="25" spans="1:1" x14ac:dyDescent="0.2">
      <c r="A25" s="40" t="s">
        <v>28</v>
      </c>
    </row>
    <row r="26" spans="1:1" x14ac:dyDescent="0.2">
      <c r="A26" s="40" t="s">
        <v>29</v>
      </c>
    </row>
    <row r="27" spans="1:1" x14ac:dyDescent="0.2">
      <c r="A27" s="40" t="s">
        <v>30</v>
      </c>
    </row>
    <row r="28" spans="1:1" x14ac:dyDescent="0.2">
      <c r="A28" s="40" t="s">
        <v>31</v>
      </c>
    </row>
    <row r="29" spans="1:1" x14ac:dyDescent="0.2">
      <c r="A29" s="40" t="s">
        <v>32</v>
      </c>
    </row>
    <row r="30" spans="1:1" x14ac:dyDescent="0.2">
      <c r="A30" s="40" t="s">
        <v>33</v>
      </c>
    </row>
    <row r="31" spans="1:1" x14ac:dyDescent="0.2">
      <c r="A31" s="40" t="s">
        <v>34</v>
      </c>
    </row>
    <row r="32" spans="1:1" x14ac:dyDescent="0.2">
      <c r="A32" s="40" t="s">
        <v>35</v>
      </c>
    </row>
    <row r="33" spans="1:1" x14ac:dyDescent="0.2">
      <c r="A33" s="40" t="s">
        <v>36</v>
      </c>
    </row>
    <row r="34" spans="1:1" x14ac:dyDescent="0.2">
      <c r="A34" s="40" t="s">
        <v>37</v>
      </c>
    </row>
    <row r="35" spans="1:1" x14ac:dyDescent="0.2">
      <c r="A35" s="40" t="s">
        <v>38</v>
      </c>
    </row>
    <row r="36" spans="1:1" x14ac:dyDescent="0.2">
      <c r="A36" s="40" t="s">
        <v>39</v>
      </c>
    </row>
    <row r="37" spans="1:1" x14ac:dyDescent="0.2">
      <c r="A37" s="40" t="s">
        <v>40</v>
      </c>
    </row>
    <row r="38" spans="1:1" x14ac:dyDescent="0.2">
      <c r="A38" s="40" t="s">
        <v>41</v>
      </c>
    </row>
    <row r="39" spans="1:1" x14ac:dyDescent="0.2">
      <c r="A39" s="40" t="s">
        <v>42</v>
      </c>
    </row>
    <row r="40" spans="1:1" x14ac:dyDescent="0.2">
      <c r="A40" s="40" t="s">
        <v>43</v>
      </c>
    </row>
    <row r="41" spans="1:1" x14ac:dyDescent="0.2">
      <c r="A41" s="40" t="s">
        <v>44</v>
      </c>
    </row>
    <row r="42" spans="1:1" x14ac:dyDescent="0.2">
      <c r="A42" s="40" t="s">
        <v>45</v>
      </c>
    </row>
    <row r="43" spans="1:1" x14ac:dyDescent="0.2">
      <c r="A43" s="40" t="s">
        <v>46</v>
      </c>
    </row>
    <row r="44" spans="1:1" x14ac:dyDescent="0.2">
      <c r="A44" s="40" t="s">
        <v>47</v>
      </c>
    </row>
    <row r="45" spans="1:1" x14ac:dyDescent="0.2">
      <c r="A45" s="40" t="s">
        <v>48</v>
      </c>
    </row>
    <row r="46" spans="1:1" x14ac:dyDescent="0.2">
      <c r="A46" s="40" t="s">
        <v>49</v>
      </c>
    </row>
    <row r="47" spans="1:1" x14ac:dyDescent="0.2">
      <c r="A47" s="40" t="s">
        <v>50</v>
      </c>
    </row>
    <row r="48" spans="1:1" x14ac:dyDescent="0.2">
      <c r="A48" s="40" t="s">
        <v>51</v>
      </c>
    </row>
    <row r="49" spans="1:1" x14ac:dyDescent="0.2">
      <c r="A49" s="40" t="s">
        <v>52</v>
      </c>
    </row>
    <row r="50" spans="1:1" x14ac:dyDescent="0.2">
      <c r="A50" s="40" t="s">
        <v>53</v>
      </c>
    </row>
    <row r="51" spans="1:1" x14ac:dyDescent="0.2">
      <c r="A51" s="40" t="s">
        <v>54</v>
      </c>
    </row>
    <row r="52" spans="1:1" x14ac:dyDescent="0.2">
      <c r="A52" s="40" t="s">
        <v>55</v>
      </c>
    </row>
    <row r="53" spans="1:1" x14ac:dyDescent="0.2">
      <c r="A53" s="40" t="s">
        <v>56</v>
      </c>
    </row>
    <row r="54" spans="1:1" x14ac:dyDescent="0.2">
      <c r="A54" s="40" t="s">
        <v>57</v>
      </c>
    </row>
    <row r="55" spans="1:1" x14ac:dyDescent="0.2">
      <c r="A55" s="40" t="s">
        <v>58</v>
      </c>
    </row>
    <row r="56" spans="1:1" x14ac:dyDescent="0.2">
      <c r="A56" s="40" t="s">
        <v>59</v>
      </c>
    </row>
    <row r="57" spans="1:1" x14ac:dyDescent="0.2">
      <c r="A57" s="40" t="s">
        <v>60</v>
      </c>
    </row>
    <row r="58" spans="1:1" x14ac:dyDescent="0.2">
      <c r="A58" s="40" t="s">
        <v>61</v>
      </c>
    </row>
    <row r="59" spans="1:1" x14ac:dyDescent="0.2">
      <c r="A59" s="40" t="s">
        <v>62</v>
      </c>
    </row>
    <row r="60" spans="1:1" x14ac:dyDescent="0.2">
      <c r="A60" s="40" t="s">
        <v>63</v>
      </c>
    </row>
    <row r="61" spans="1:1" x14ac:dyDescent="0.2">
      <c r="A61" s="40" t="s">
        <v>64</v>
      </c>
    </row>
    <row r="62" spans="1:1" x14ac:dyDescent="0.2">
      <c r="A62" s="40" t="s">
        <v>65</v>
      </c>
    </row>
    <row r="63" spans="1:1" x14ac:dyDescent="0.2">
      <c r="A63" s="40" t="s">
        <v>66</v>
      </c>
    </row>
    <row r="64" spans="1:1" x14ac:dyDescent="0.2">
      <c r="A64" s="40" t="s">
        <v>67</v>
      </c>
    </row>
    <row r="65" spans="1:1" x14ac:dyDescent="0.2">
      <c r="A65" s="40" t="s">
        <v>68</v>
      </c>
    </row>
    <row r="66" spans="1:1" x14ac:dyDescent="0.2">
      <c r="A66" s="40" t="s">
        <v>69</v>
      </c>
    </row>
    <row r="67" spans="1:1" x14ac:dyDescent="0.2">
      <c r="A67" s="40" t="s">
        <v>70</v>
      </c>
    </row>
    <row r="68" spans="1:1" x14ac:dyDescent="0.2">
      <c r="A68" s="40" t="s">
        <v>71</v>
      </c>
    </row>
    <row r="69" spans="1:1" x14ac:dyDescent="0.2">
      <c r="A69" s="40" t="s">
        <v>72</v>
      </c>
    </row>
    <row r="70" spans="1:1" x14ac:dyDescent="0.2">
      <c r="A70" s="40" t="s">
        <v>73</v>
      </c>
    </row>
    <row r="71" spans="1:1" x14ac:dyDescent="0.2">
      <c r="A71" s="40" t="s">
        <v>74</v>
      </c>
    </row>
    <row r="72" spans="1:1" x14ac:dyDescent="0.2">
      <c r="A72" s="40" t="s">
        <v>75</v>
      </c>
    </row>
    <row r="73" spans="1:1" x14ac:dyDescent="0.2">
      <c r="A73" s="40" t="s">
        <v>76</v>
      </c>
    </row>
    <row r="74" spans="1:1" x14ac:dyDescent="0.2">
      <c r="A74" s="40" t="s">
        <v>77</v>
      </c>
    </row>
    <row r="75" spans="1:1" x14ac:dyDescent="0.2">
      <c r="A75" s="40" t="s">
        <v>78</v>
      </c>
    </row>
    <row r="76" spans="1:1" x14ac:dyDescent="0.2">
      <c r="A76" s="40" t="s">
        <v>79</v>
      </c>
    </row>
    <row r="77" spans="1:1" x14ac:dyDescent="0.2">
      <c r="A77" s="40" t="s">
        <v>80</v>
      </c>
    </row>
    <row r="78" spans="1:1" x14ac:dyDescent="0.2">
      <c r="A78" s="40" t="s">
        <v>81</v>
      </c>
    </row>
    <row r="79" spans="1:1" x14ac:dyDescent="0.2">
      <c r="A79" s="40" t="s">
        <v>82</v>
      </c>
    </row>
    <row r="80" spans="1:1" x14ac:dyDescent="0.2">
      <c r="A80" s="40" t="s">
        <v>83</v>
      </c>
    </row>
    <row r="81" spans="1:1" x14ac:dyDescent="0.2">
      <c r="A81" s="40" t="s">
        <v>84</v>
      </c>
    </row>
    <row r="82" spans="1:1" x14ac:dyDescent="0.2">
      <c r="A82" s="40" t="s">
        <v>85</v>
      </c>
    </row>
    <row r="83" spans="1:1" x14ac:dyDescent="0.2">
      <c r="A83" s="40" t="s">
        <v>86</v>
      </c>
    </row>
    <row r="84" spans="1:1" x14ac:dyDescent="0.2">
      <c r="A84" s="40" t="s">
        <v>87</v>
      </c>
    </row>
    <row r="85" spans="1:1" x14ac:dyDescent="0.2">
      <c r="A85" s="40" t="s">
        <v>88</v>
      </c>
    </row>
    <row r="86" spans="1:1" x14ac:dyDescent="0.2">
      <c r="A86" s="40" t="s">
        <v>89</v>
      </c>
    </row>
    <row r="87" spans="1:1" x14ac:dyDescent="0.2">
      <c r="A87" s="40" t="s">
        <v>90</v>
      </c>
    </row>
    <row r="88" spans="1:1" x14ac:dyDescent="0.2">
      <c r="A88" s="40" t="s">
        <v>91</v>
      </c>
    </row>
    <row r="89" spans="1:1" x14ac:dyDescent="0.2">
      <c r="A89" s="40" t="s">
        <v>92</v>
      </c>
    </row>
    <row r="90" spans="1:1" x14ac:dyDescent="0.2">
      <c r="A90" s="40" t="s">
        <v>93</v>
      </c>
    </row>
    <row r="91" spans="1:1" x14ac:dyDescent="0.2">
      <c r="A91" s="40" t="s">
        <v>94</v>
      </c>
    </row>
    <row r="92" spans="1:1" x14ac:dyDescent="0.2">
      <c r="A92" s="40" t="s">
        <v>95</v>
      </c>
    </row>
    <row r="93" spans="1:1" x14ac:dyDescent="0.2">
      <c r="A93" s="40" t="s">
        <v>96</v>
      </c>
    </row>
    <row r="94" spans="1:1" x14ac:dyDescent="0.2">
      <c r="A94" s="40" t="s">
        <v>97</v>
      </c>
    </row>
    <row r="95" spans="1:1" x14ac:dyDescent="0.2">
      <c r="A95" s="40" t="s">
        <v>98</v>
      </c>
    </row>
    <row r="96" spans="1:1" x14ac:dyDescent="0.2">
      <c r="A96" s="40" t="s">
        <v>99</v>
      </c>
    </row>
    <row r="97" spans="1:1" x14ac:dyDescent="0.2">
      <c r="A97" s="40" t="s">
        <v>100</v>
      </c>
    </row>
    <row r="98" spans="1:1" x14ac:dyDescent="0.2">
      <c r="A98" s="40" t="s">
        <v>101</v>
      </c>
    </row>
    <row r="99" spans="1:1" x14ac:dyDescent="0.2">
      <c r="A99" s="40" t="s">
        <v>102</v>
      </c>
    </row>
    <row r="100" spans="1:1" x14ac:dyDescent="0.2">
      <c r="A100" s="40" t="s">
        <v>103</v>
      </c>
    </row>
    <row r="101" spans="1:1" x14ac:dyDescent="0.2">
      <c r="A101" s="40" t="s">
        <v>104</v>
      </c>
    </row>
    <row r="102" spans="1:1" x14ac:dyDescent="0.2">
      <c r="A102" s="40" t="s">
        <v>105</v>
      </c>
    </row>
    <row r="103" spans="1:1" x14ac:dyDescent="0.2">
      <c r="A103" s="40" t="s">
        <v>106</v>
      </c>
    </row>
    <row r="104" spans="1:1" x14ac:dyDescent="0.2">
      <c r="A104" s="40" t="s">
        <v>107</v>
      </c>
    </row>
    <row r="105" spans="1:1" x14ac:dyDescent="0.2">
      <c r="A105" s="40" t="s">
        <v>108</v>
      </c>
    </row>
    <row r="106" spans="1:1" x14ac:dyDescent="0.2">
      <c r="A106" s="40" t="s">
        <v>109</v>
      </c>
    </row>
    <row r="107" spans="1:1" x14ac:dyDescent="0.2">
      <c r="A107" s="40" t="s">
        <v>110</v>
      </c>
    </row>
    <row r="108" spans="1:1" x14ac:dyDescent="0.2">
      <c r="A108" s="40" t="s">
        <v>111</v>
      </c>
    </row>
    <row r="109" spans="1:1" x14ac:dyDescent="0.2">
      <c r="A109" s="40" t="s">
        <v>112</v>
      </c>
    </row>
    <row r="110" spans="1:1" x14ac:dyDescent="0.2">
      <c r="A110" s="40" t="s">
        <v>113</v>
      </c>
    </row>
    <row r="111" spans="1:1" x14ac:dyDescent="0.2">
      <c r="A111" s="40" t="s">
        <v>114</v>
      </c>
    </row>
    <row r="112" spans="1:1" x14ac:dyDescent="0.2">
      <c r="A112" s="40" t="s">
        <v>115</v>
      </c>
    </row>
    <row r="113" spans="1:1" x14ac:dyDescent="0.2">
      <c r="A113" s="40" t="s">
        <v>116</v>
      </c>
    </row>
    <row r="114" spans="1:1" x14ac:dyDescent="0.2">
      <c r="A114" s="40" t="s">
        <v>117</v>
      </c>
    </row>
    <row r="115" spans="1:1" x14ac:dyDescent="0.2">
      <c r="A115" s="40" t="s">
        <v>118</v>
      </c>
    </row>
    <row r="116" spans="1:1" x14ac:dyDescent="0.2">
      <c r="A116" s="40" t="s">
        <v>119</v>
      </c>
    </row>
    <row r="117" spans="1:1" x14ac:dyDescent="0.2">
      <c r="A117" s="40" t="s">
        <v>120</v>
      </c>
    </row>
    <row r="118" spans="1:1" x14ac:dyDescent="0.2">
      <c r="A118" s="40" t="s">
        <v>121</v>
      </c>
    </row>
    <row r="119" spans="1:1" x14ac:dyDescent="0.2">
      <c r="A119" s="40" t="s">
        <v>122</v>
      </c>
    </row>
    <row r="120" spans="1:1" x14ac:dyDescent="0.2">
      <c r="A120" s="40" t="s">
        <v>123</v>
      </c>
    </row>
    <row r="121" spans="1:1" x14ac:dyDescent="0.2">
      <c r="A121" s="40" t="s">
        <v>124</v>
      </c>
    </row>
    <row r="122" spans="1:1" x14ac:dyDescent="0.2">
      <c r="A122" s="40" t="s">
        <v>125</v>
      </c>
    </row>
    <row r="123" spans="1:1" x14ac:dyDescent="0.2">
      <c r="A123" s="40" t="s">
        <v>126</v>
      </c>
    </row>
    <row r="124" spans="1:1" x14ac:dyDescent="0.2">
      <c r="A124" s="40" t="s">
        <v>127</v>
      </c>
    </row>
    <row r="125" spans="1:1" x14ac:dyDescent="0.2">
      <c r="A125" s="40" t="s">
        <v>128</v>
      </c>
    </row>
    <row r="126" spans="1:1" x14ac:dyDescent="0.2">
      <c r="A126" s="40" t="s">
        <v>129</v>
      </c>
    </row>
    <row r="127" spans="1:1" x14ac:dyDescent="0.2">
      <c r="A127" s="40" t="s">
        <v>130</v>
      </c>
    </row>
    <row r="128" spans="1:1" x14ac:dyDescent="0.2">
      <c r="A128" s="40" t="s">
        <v>131</v>
      </c>
    </row>
    <row r="129" spans="1:1" x14ac:dyDescent="0.2">
      <c r="A129" s="40" t="s">
        <v>132</v>
      </c>
    </row>
    <row r="130" spans="1:1" x14ac:dyDescent="0.2">
      <c r="A130" s="40" t="s">
        <v>133</v>
      </c>
    </row>
    <row r="131" spans="1:1" x14ac:dyDescent="0.2">
      <c r="A131" s="40" t="s">
        <v>134</v>
      </c>
    </row>
    <row r="132" spans="1:1" x14ac:dyDescent="0.2">
      <c r="A132" s="40" t="s">
        <v>135</v>
      </c>
    </row>
    <row r="133" spans="1:1" x14ac:dyDescent="0.2">
      <c r="A133" s="40" t="s">
        <v>136</v>
      </c>
    </row>
    <row r="134" spans="1:1" x14ac:dyDescent="0.2">
      <c r="A134" s="40" t="s">
        <v>137</v>
      </c>
    </row>
    <row r="135" spans="1:1" x14ac:dyDescent="0.2">
      <c r="A135" s="40" t="s">
        <v>138</v>
      </c>
    </row>
    <row r="136" spans="1:1" x14ac:dyDescent="0.2">
      <c r="A136" s="40" t="s">
        <v>139</v>
      </c>
    </row>
    <row r="137" spans="1:1" x14ac:dyDescent="0.2">
      <c r="A137" s="40" t="s">
        <v>140</v>
      </c>
    </row>
    <row r="138" spans="1:1" x14ac:dyDescent="0.2">
      <c r="A138" s="40" t="s">
        <v>141</v>
      </c>
    </row>
    <row r="139" spans="1:1" x14ac:dyDescent="0.2">
      <c r="A139" s="40" t="s">
        <v>142</v>
      </c>
    </row>
    <row r="140" spans="1:1" x14ac:dyDescent="0.2">
      <c r="A140" s="40" t="s">
        <v>143</v>
      </c>
    </row>
    <row r="141" spans="1:1" x14ac:dyDescent="0.2">
      <c r="A141" s="40" t="s">
        <v>144</v>
      </c>
    </row>
    <row r="142" spans="1:1" x14ac:dyDescent="0.2">
      <c r="A142" s="40" t="s">
        <v>145</v>
      </c>
    </row>
    <row r="143" spans="1:1" x14ac:dyDescent="0.2">
      <c r="A143" s="40" t="s">
        <v>146</v>
      </c>
    </row>
    <row r="144" spans="1:1" x14ac:dyDescent="0.2">
      <c r="A144" s="40" t="s">
        <v>147</v>
      </c>
    </row>
    <row r="145" spans="1:1" x14ac:dyDescent="0.2">
      <c r="A145" s="40" t="s">
        <v>148</v>
      </c>
    </row>
    <row r="146" spans="1:1" x14ac:dyDescent="0.2">
      <c r="A146" s="40" t="s">
        <v>149</v>
      </c>
    </row>
    <row r="147" spans="1:1" x14ac:dyDescent="0.2">
      <c r="A147" s="40" t="s">
        <v>150</v>
      </c>
    </row>
    <row r="148" spans="1:1" x14ac:dyDescent="0.2">
      <c r="A148" s="40" t="s">
        <v>151</v>
      </c>
    </row>
    <row r="149" spans="1:1" x14ac:dyDescent="0.2">
      <c r="A149" s="40" t="s">
        <v>152</v>
      </c>
    </row>
    <row r="150" spans="1:1" x14ac:dyDescent="0.2">
      <c r="A150" s="40" t="s">
        <v>153</v>
      </c>
    </row>
    <row r="151" spans="1:1" x14ac:dyDescent="0.2">
      <c r="A151" s="40" t="s">
        <v>154</v>
      </c>
    </row>
    <row r="152" spans="1:1" x14ac:dyDescent="0.2">
      <c r="A152" s="40" t="s">
        <v>155</v>
      </c>
    </row>
    <row r="153" spans="1:1" x14ac:dyDescent="0.2">
      <c r="A153" s="40" t="s">
        <v>156</v>
      </c>
    </row>
    <row r="154" spans="1:1" x14ac:dyDescent="0.2">
      <c r="A154" s="40" t="s">
        <v>157</v>
      </c>
    </row>
    <row r="155" spans="1:1" x14ac:dyDescent="0.2">
      <c r="A155" s="40" t="s">
        <v>158</v>
      </c>
    </row>
    <row r="156" spans="1:1" x14ac:dyDescent="0.2">
      <c r="A156" s="40" t="s">
        <v>159</v>
      </c>
    </row>
    <row r="157" spans="1:1" x14ac:dyDescent="0.2">
      <c r="A157" s="40" t="s">
        <v>160</v>
      </c>
    </row>
    <row r="158" spans="1:1" x14ac:dyDescent="0.2">
      <c r="A158" s="40" t="s">
        <v>161</v>
      </c>
    </row>
    <row r="159" spans="1:1" x14ac:dyDescent="0.2">
      <c r="A159" s="40" t="s">
        <v>162</v>
      </c>
    </row>
    <row r="160" spans="1:1" x14ac:dyDescent="0.2">
      <c r="A160" s="40" t="s">
        <v>163</v>
      </c>
    </row>
    <row r="161" spans="1:1" x14ac:dyDescent="0.2">
      <c r="A161" s="40" t="s">
        <v>164</v>
      </c>
    </row>
    <row r="162" spans="1:1" x14ac:dyDescent="0.2">
      <c r="A162" s="40" t="s">
        <v>165</v>
      </c>
    </row>
    <row r="163" spans="1:1" x14ac:dyDescent="0.2">
      <c r="A163" s="40" t="s">
        <v>166</v>
      </c>
    </row>
    <row r="164" spans="1:1" x14ac:dyDescent="0.2">
      <c r="A164" s="40" t="s">
        <v>167</v>
      </c>
    </row>
    <row r="165" spans="1:1" x14ac:dyDescent="0.2">
      <c r="A165" s="40" t="s">
        <v>168</v>
      </c>
    </row>
    <row r="166" spans="1:1" x14ac:dyDescent="0.2">
      <c r="A166" s="40" t="s">
        <v>169</v>
      </c>
    </row>
    <row r="167" spans="1:1" x14ac:dyDescent="0.2">
      <c r="A167" s="40" t="s">
        <v>170</v>
      </c>
    </row>
    <row r="168" spans="1:1" x14ac:dyDescent="0.2">
      <c r="A168" s="40" t="s">
        <v>171</v>
      </c>
    </row>
    <row r="169" spans="1:1" x14ac:dyDescent="0.2">
      <c r="A169" s="40" t="s">
        <v>172</v>
      </c>
    </row>
    <row r="170" spans="1:1" x14ac:dyDescent="0.2">
      <c r="A170" s="40" t="s">
        <v>173</v>
      </c>
    </row>
    <row r="171" spans="1:1" x14ac:dyDescent="0.2">
      <c r="A171" s="40" t="s">
        <v>174</v>
      </c>
    </row>
    <row r="172" spans="1:1" x14ac:dyDescent="0.2">
      <c r="A172" s="40" t="s">
        <v>175</v>
      </c>
    </row>
    <row r="173" spans="1:1" x14ac:dyDescent="0.2">
      <c r="A173" s="40" t="s">
        <v>176</v>
      </c>
    </row>
    <row r="174" spans="1:1" x14ac:dyDescent="0.2">
      <c r="A174" s="40" t="s">
        <v>177</v>
      </c>
    </row>
    <row r="175" spans="1:1" x14ac:dyDescent="0.2">
      <c r="A175" s="40" t="s">
        <v>178</v>
      </c>
    </row>
    <row r="176" spans="1:1" x14ac:dyDescent="0.2">
      <c r="A176" s="40" t="s">
        <v>179</v>
      </c>
    </row>
    <row r="177" spans="1:1" x14ac:dyDescent="0.2">
      <c r="A177" s="40" t="s">
        <v>180</v>
      </c>
    </row>
    <row r="178" spans="1:1" x14ac:dyDescent="0.2">
      <c r="A178" s="40" t="s">
        <v>181</v>
      </c>
    </row>
    <row r="179" spans="1:1" x14ac:dyDescent="0.2">
      <c r="A179" s="40" t="s">
        <v>182</v>
      </c>
    </row>
    <row r="180" spans="1:1" x14ac:dyDescent="0.2">
      <c r="A180" s="40" t="s">
        <v>183</v>
      </c>
    </row>
    <row r="181" spans="1:1" x14ac:dyDescent="0.2">
      <c r="A181" s="40" t="s">
        <v>184</v>
      </c>
    </row>
    <row r="182" spans="1:1" x14ac:dyDescent="0.2">
      <c r="A182" s="40" t="s">
        <v>185</v>
      </c>
    </row>
    <row r="183" spans="1:1" x14ac:dyDescent="0.2">
      <c r="A183" s="40" t="s">
        <v>186</v>
      </c>
    </row>
    <row r="184" spans="1:1" x14ac:dyDescent="0.2">
      <c r="A184" s="40" t="s">
        <v>187</v>
      </c>
    </row>
    <row r="185" spans="1:1" x14ac:dyDescent="0.2">
      <c r="A185" s="40" t="s">
        <v>188</v>
      </c>
    </row>
    <row r="186" spans="1:1" x14ac:dyDescent="0.2">
      <c r="A186" s="40" t="s">
        <v>189</v>
      </c>
    </row>
    <row r="187" spans="1:1" x14ac:dyDescent="0.2">
      <c r="A187" s="40" t="s">
        <v>190</v>
      </c>
    </row>
    <row r="188" spans="1:1" x14ac:dyDescent="0.2">
      <c r="A188" s="40" t="s">
        <v>191</v>
      </c>
    </row>
    <row r="189" spans="1:1" x14ac:dyDescent="0.2">
      <c r="A189" s="40" t="s">
        <v>192</v>
      </c>
    </row>
    <row r="190" spans="1:1" x14ac:dyDescent="0.2">
      <c r="A190" s="40" t="s">
        <v>193</v>
      </c>
    </row>
    <row r="191" spans="1:1" x14ac:dyDescent="0.2">
      <c r="A191" s="40" t="s">
        <v>194</v>
      </c>
    </row>
    <row r="192" spans="1:1" x14ac:dyDescent="0.2">
      <c r="A192" s="40" t="s">
        <v>195</v>
      </c>
    </row>
    <row r="193" spans="1:1" x14ac:dyDescent="0.2">
      <c r="A193" s="40" t="s">
        <v>196</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9EAA8-078F-4986-8CAB-C40D036C0D37}">
  <sheetPr codeName="Tabelle3"/>
  <dimension ref="A1:N187"/>
  <sheetViews>
    <sheetView workbookViewId="0">
      <selection activeCell="I14" sqref="I14"/>
    </sheetView>
  </sheetViews>
  <sheetFormatPr baseColWidth="10" defaultRowHeight="15" x14ac:dyDescent="0.25"/>
  <cols>
    <col min="1" max="1" width="47" customWidth="1"/>
    <col min="3" max="4" width="15.85546875" bestFit="1" customWidth="1"/>
    <col min="5" max="5" width="15.85546875" customWidth="1"/>
    <col min="6" max="6" width="10" customWidth="1"/>
    <col min="7" max="7" width="14.7109375" customWidth="1"/>
    <col min="8" max="8" width="14.85546875" bestFit="1" customWidth="1"/>
    <col min="9" max="9" width="18" bestFit="1" customWidth="1"/>
    <col min="10" max="10" width="16.42578125" bestFit="1" customWidth="1"/>
    <col min="11" max="11" width="14.85546875" bestFit="1" customWidth="1"/>
    <col min="12" max="13" width="13.85546875" bestFit="1" customWidth="1"/>
  </cols>
  <sheetData>
    <row r="1" spans="1:14" ht="18" x14ac:dyDescent="0.25">
      <c r="A1" s="48" t="s">
        <v>214</v>
      </c>
      <c r="B1" s="48"/>
      <c r="C1" s="49"/>
      <c r="D1" s="49"/>
      <c r="E1" s="49"/>
      <c r="F1" s="49"/>
      <c r="G1" s="49"/>
    </row>
    <row r="2" spans="1:14" x14ac:dyDescent="0.25">
      <c r="A2" s="49"/>
      <c r="B2" s="49"/>
      <c r="C2" s="49"/>
      <c r="D2" s="49"/>
      <c r="E2" s="49"/>
      <c r="F2" s="49"/>
      <c r="G2" s="49"/>
    </row>
    <row r="3" spans="1:14" x14ac:dyDescent="0.25">
      <c r="A3" s="49"/>
      <c r="B3" s="49"/>
      <c r="C3" s="49"/>
      <c r="D3" s="49"/>
      <c r="E3" s="49"/>
      <c r="F3" s="49"/>
      <c r="G3" s="49"/>
    </row>
    <row r="4" spans="1:14" ht="75" x14ac:dyDescent="0.25">
      <c r="A4" s="50" t="s">
        <v>215</v>
      </c>
      <c r="B4" s="50" t="s">
        <v>216</v>
      </c>
      <c r="C4" s="51" t="s">
        <v>217</v>
      </c>
      <c r="D4" s="51" t="s">
        <v>218</v>
      </c>
      <c r="E4" s="51" t="s">
        <v>219</v>
      </c>
      <c r="F4" s="51" t="s">
        <v>422</v>
      </c>
      <c r="G4" s="52" t="s">
        <v>423</v>
      </c>
    </row>
    <row r="5" spans="1:14" x14ac:dyDescent="0.25">
      <c r="A5" s="49"/>
      <c r="B5" s="49"/>
      <c r="C5" s="49"/>
      <c r="D5" s="49"/>
      <c r="E5" s="49"/>
      <c r="F5" s="49"/>
      <c r="G5" s="49"/>
    </row>
    <row r="6" spans="1:14" x14ac:dyDescent="0.25">
      <c r="A6" s="53" t="s">
        <v>420</v>
      </c>
      <c r="B6" s="53"/>
      <c r="C6" s="54"/>
      <c r="D6" s="54"/>
      <c r="E6" s="54"/>
      <c r="F6" s="54"/>
      <c r="G6" s="54"/>
    </row>
    <row r="7" spans="1:14" x14ac:dyDescent="0.25">
      <c r="A7" s="49"/>
      <c r="B7" s="49"/>
      <c r="C7" s="49"/>
      <c r="D7" s="49"/>
      <c r="E7" s="49"/>
      <c r="F7" s="49"/>
      <c r="G7" s="49"/>
    </row>
    <row r="8" spans="1:14" x14ac:dyDescent="0.25">
      <c r="A8" s="49" t="s">
        <v>220</v>
      </c>
      <c r="B8" s="49" t="s">
        <v>3</v>
      </c>
      <c r="C8" s="55">
        <v>500000000</v>
      </c>
      <c r="D8" s="55">
        <v>511052776.39386791</v>
      </c>
      <c r="E8" s="101">
        <v>1.0221055527877358</v>
      </c>
      <c r="F8" s="56">
        <v>0.22289999999999999</v>
      </c>
      <c r="G8" s="56">
        <v>7.2900000000000006E-2</v>
      </c>
      <c r="H8" s="57"/>
      <c r="I8" s="58"/>
      <c r="J8" s="58"/>
    </row>
    <row r="9" spans="1:14" x14ac:dyDescent="0.25">
      <c r="A9" s="102" t="s">
        <v>199</v>
      </c>
      <c r="B9" s="103" t="s">
        <v>197</v>
      </c>
      <c r="C9" s="104">
        <v>596345000</v>
      </c>
      <c r="D9" s="105">
        <v>605410272.24908578</v>
      </c>
      <c r="E9" s="106">
        <v>1.0152013888757108</v>
      </c>
      <c r="F9" s="107">
        <v>0.22289999999999999</v>
      </c>
      <c r="G9" s="107">
        <v>7.2900000000000006E-2</v>
      </c>
      <c r="H9" s="57"/>
      <c r="I9" s="57"/>
      <c r="J9" s="55"/>
      <c r="L9" s="58"/>
      <c r="M9" s="58"/>
      <c r="N9" s="58"/>
    </row>
    <row r="10" spans="1:14" x14ac:dyDescent="0.25">
      <c r="A10" s="49" t="s">
        <v>200</v>
      </c>
      <c r="B10" s="49" t="s">
        <v>197</v>
      </c>
      <c r="C10" s="55">
        <v>200000000</v>
      </c>
      <c r="D10" s="55">
        <v>200086286.66656548</v>
      </c>
      <c r="E10" s="101">
        <v>1.0004314333328275</v>
      </c>
      <c r="F10" s="56">
        <v>0.22289999999999999</v>
      </c>
      <c r="G10" s="56">
        <v>7.2900000000000006E-2</v>
      </c>
      <c r="H10" s="57"/>
      <c r="I10" s="57"/>
      <c r="J10" s="58"/>
      <c r="L10" s="58"/>
      <c r="M10" s="57"/>
    </row>
    <row r="11" spans="1:14" x14ac:dyDescent="0.25">
      <c r="A11" s="49" t="s">
        <v>201</v>
      </c>
      <c r="B11" s="49" t="s">
        <v>2</v>
      </c>
      <c r="C11" s="55">
        <v>30000000</v>
      </c>
      <c r="D11" s="55">
        <v>30067200</v>
      </c>
      <c r="E11" s="101">
        <v>1.00224</v>
      </c>
      <c r="F11" s="56">
        <v>0.22289999999999999</v>
      </c>
      <c r="G11" s="56">
        <v>7.2900000000000006E-2</v>
      </c>
      <c r="H11" s="57"/>
      <c r="I11" s="108"/>
      <c r="J11" s="58"/>
    </row>
    <row r="12" spans="1:14" x14ac:dyDescent="0.25">
      <c r="A12" s="49" t="s">
        <v>202</v>
      </c>
      <c r="B12" s="49" t="s">
        <v>2</v>
      </c>
      <c r="C12" s="55">
        <v>20000000</v>
      </c>
      <c r="D12" s="55">
        <v>20715066.68</v>
      </c>
      <c r="E12" s="101">
        <v>1.035753334</v>
      </c>
      <c r="F12" s="56">
        <v>0.22289999999999999</v>
      </c>
      <c r="G12" s="56">
        <v>7.2900000000000006E-2</v>
      </c>
      <c r="H12" s="57"/>
      <c r="J12" s="58"/>
    </row>
    <row r="13" spans="1:14" x14ac:dyDescent="0.25">
      <c r="A13" s="49" t="s">
        <v>203</v>
      </c>
      <c r="B13" s="49" t="s">
        <v>2</v>
      </c>
      <c r="C13" s="55">
        <v>20000000</v>
      </c>
      <c r="D13" s="55">
        <v>20021511.109999999</v>
      </c>
      <c r="E13" s="101">
        <v>1.0010755554999999</v>
      </c>
      <c r="F13" s="56">
        <v>0.22289999999999999</v>
      </c>
      <c r="G13" s="56">
        <v>7.2900000000000006E-2</v>
      </c>
      <c r="H13" s="57"/>
      <c r="I13" s="108"/>
      <c r="J13" s="58"/>
    </row>
    <row r="14" spans="1:14" x14ac:dyDescent="0.25">
      <c r="A14" s="49" t="s">
        <v>204</v>
      </c>
      <c r="B14" s="49" t="s">
        <v>2</v>
      </c>
      <c r="C14" s="55">
        <v>25000000</v>
      </c>
      <c r="D14" s="55">
        <v>25024891.670000002</v>
      </c>
      <c r="E14" s="101">
        <v>1.0009956668</v>
      </c>
      <c r="F14" s="56">
        <v>0.22289999999999999</v>
      </c>
      <c r="G14" s="56">
        <v>7.2900000000000006E-2</v>
      </c>
      <c r="H14" s="57"/>
    </row>
    <row r="15" spans="1:14" x14ac:dyDescent="0.25">
      <c r="A15" s="49" t="s">
        <v>205</v>
      </c>
      <c r="B15" s="49" t="s">
        <v>2</v>
      </c>
      <c r="C15" s="55">
        <v>50000000</v>
      </c>
      <c r="D15" s="55">
        <v>50310500</v>
      </c>
      <c r="E15" s="101">
        <v>1.00621</v>
      </c>
      <c r="F15" s="56">
        <v>0.22289999999999999</v>
      </c>
      <c r="G15" s="56">
        <v>7.2900000000000006E-2</v>
      </c>
      <c r="H15" s="57"/>
      <c r="J15" s="58"/>
    </row>
    <row r="16" spans="1:14" x14ac:dyDescent="0.25">
      <c r="A16" s="49" t="s">
        <v>206</v>
      </c>
      <c r="B16" s="49" t="s">
        <v>2</v>
      </c>
      <c r="C16" s="55">
        <v>25000000</v>
      </c>
      <c r="D16" s="55">
        <v>26023055.559999999</v>
      </c>
      <c r="E16" s="101">
        <v>1.0409222223999999</v>
      </c>
      <c r="F16" s="56">
        <v>0.22289999999999999</v>
      </c>
      <c r="G16" s="56">
        <v>7.2900000000000006E-2</v>
      </c>
      <c r="H16" s="57"/>
      <c r="J16" s="58"/>
    </row>
    <row r="17" spans="1:10" x14ac:dyDescent="0.25">
      <c r="A17" s="49" t="s">
        <v>207</v>
      </c>
      <c r="B17" s="49" t="s">
        <v>2</v>
      </c>
      <c r="C17" s="55">
        <v>5000000</v>
      </c>
      <c r="D17" s="55">
        <v>5259000</v>
      </c>
      <c r="E17" s="101">
        <v>1.0518000000000001</v>
      </c>
      <c r="F17" s="56">
        <v>0.22289999999999999</v>
      </c>
      <c r="G17" s="56">
        <v>7.2900000000000006E-2</v>
      </c>
      <c r="H17" s="57"/>
      <c r="I17" s="58"/>
      <c r="J17" s="58"/>
    </row>
    <row r="18" spans="1:10" x14ac:dyDescent="0.25">
      <c r="A18" s="49" t="s">
        <v>208</v>
      </c>
      <c r="B18" s="49" t="s">
        <v>2</v>
      </c>
      <c r="C18" s="55">
        <v>5000000</v>
      </c>
      <c r="D18" s="55">
        <v>5251575</v>
      </c>
      <c r="E18" s="101">
        <v>1.0503150000000001</v>
      </c>
      <c r="F18" s="56">
        <v>0.22289999999999999</v>
      </c>
      <c r="G18" s="56">
        <v>7.2900000000000006E-2</v>
      </c>
      <c r="H18" s="57"/>
      <c r="J18" s="58"/>
    </row>
    <row r="19" spans="1:10" x14ac:dyDescent="0.25">
      <c r="A19" s="49" t="s">
        <v>209</v>
      </c>
      <c r="B19" s="49" t="s">
        <v>2</v>
      </c>
      <c r="C19" s="55">
        <v>10000000</v>
      </c>
      <c r="D19" s="55">
        <v>10372355.560000001</v>
      </c>
      <c r="E19" s="101">
        <v>1.0372355559999999</v>
      </c>
      <c r="F19" s="56">
        <v>0.22289999999999999</v>
      </c>
      <c r="G19" s="56">
        <v>7.2900000000000006E-2</v>
      </c>
      <c r="H19" s="57"/>
      <c r="J19" s="58"/>
    </row>
    <row r="20" spans="1:10" x14ac:dyDescent="0.25">
      <c r="A20" s="49" t="s">
        <v>210</v>
      </c>
      <c r="B20" s="49" t="s">
        <v>2</v>
      </c>
      <c r="C20" s="55">
        <v>75000000</v>
      </c>
      <c r="D20" s="55">
        <v>75010666.670000002</v>
      </c>
      <c r="E20" s="101">
        <v>1.0001422222666667</v>
      </c>
      <c r="F20" s="56">
        <v>0.22289999999999999</v>
      </c>
      <c r="G20" s="56">
        <v>7.2900000000000006E-2</v>
      </c>
      <c r="H20" s="57"/>
      <c r="J20" s="58"/>
    </row>
    <row r="21" spans="1:10" x14ac:dyDescent="0.25">
      <c r="A21" s="49" t="s">
        <v>211</v>
      </c>
      <c r="B21" s="49" t="s">
        <v>2</v>
      </c>
      <c r="C21" s="55">
        <v>50000000</v>
      </c>
      <c r="D21" s="55">
        <v>50007969.439999998</v>
      </c>
      <c r="E21" s="101">
        <v>1.0001593888</v>
      </c>
      <c r="F21" s="56">
        <v>0.22289999999999999</v>
      </c>
      <c r="G21" s="56">
        <v>7.2900000000000006E-2</v>
      </c>
      <c r="H21" s="57"/>
      <c r="J21" s="58"/>
    </row>
    <row r="22" spans="1:10" x14ac:dyDescent="0.25">
      <c r="A22" s="49" t="s">
        <v>212</v>
      </c>
      <c r="B22" s="49" t="s">
        <v>2</v>
      </c>
      <c r="C22" s="55">
        <v>25000000</v>
      </c>
      <c r="D22" s="55">
        <v>25052163.890000001</v>
      </c>
      <c r="E22" s="101">
        <v>1.0020865556</v>
      </c>
      <c r="F22" s="56">
        <v>0.22289999999999999</v>
      </c>
      <c r="G22" s="56">
        <v>7.2900000000000006E-2</v>
      </c>
      <c r="H22" s="57"/>
      <c r="J22" s="58"/>
    </row>
    <row r="23" spans="1:10" x14ac:dyDescent="0.25">
      <c r="A23" s="49" t="s">
        <v>213</v>
      </c>
      <c r="B23" s="49" t="s">
        <v>2</v>
      </c>
      <c r="C23" s="55">
        <v>50000000</v>
      </c>
      <c r="D23" s="55">
        <v>52286805.549999997</v>
      </c>
      <c r="E23" s="101">
        <v>1.0457361109999999</v>
      </c>
      <c r="F23" s="56">
        <v>0.22289999999999999</v>
      </c>
      <c r="G23" s="56">
        <v>7.2900000000000006E-2</v>
      </c>
      <c r="H23" s="57"/>
      <c r="J23" s="58"/>
    </row>
    <row r="24" spans="1:10" x14ac:dyDescent="0.25">
      <c r="A24" s="49" t="s">
        <v>221</v>
      </c>
      <c r="B24" s="49" t="s">
        <v>2</v>
      </c>
      <c r="C24" s="55">
        <v>60000000</v>
      </c>
      <c r="D24" s="55">
        <v>60107786.670000002</v>
      </c>
      <c r="E24" s="101">
        <v>1.0017964445</v>
      </c>
      <c r="F24" s="56">
        <v>0.22289999999999999</v>
      </c>
      <c r="G24" s="56">
        <v>7.2900000000000006E-2</v>
      </c>
      <c r="H24" s="57"/>
      <c r="J24" s="58"/>
    </row>
    <row r="25" spans="1:10" x14ac:dyDescent="0.25">
      <c r="A25" s="49" t="s">
        <v>222</v>
      </c>
      <c r="B25" s="49" t="s">
        <v>2</v>
      </c>
      <c r="C25" s="55">
        <v>25000000</v>
      </c>
      <c r="D25" s="55">
        <v>25036525.690000001</v>
      </c>
      <c r="E25" s="101">
        <v>1.0014610276</v>
      </c>
      <c r="F25" s="56">
        <v>0.22289999999999999</v>
      </c>
      <c r="G25" s="56">
        <v>7.2900000000000006E-2</v>
      </c>
      <c r="H25" s="57"/>
      <c r="J25" s="58"/>
    </row>
    <row r="26" spans="1:10" x14ac:dyDescent="0.25">
      <c r="A26" s="49" t="s">
        <v>223</v>
      </c>
      <c r="B26" s="49" t="s">
        <v>2</v>
      </c>
      <c r="C26" s="55">
        <v>25000000</v>
      </c>
      <c r="D26" s="55">
        <v>26073819.449999999</v>
      </c>
      <c r="E26" s="101">
        <v>1.0429527780000001</v>
      </c>
      <c r="F26" s="56">
        <v>0.22289999999999999</v>
      </c>
      <c r="G26" s="56">
        <v>7.2900000000000006E-2</v>
      </c>
      <c r="H26" s="57"/>
      <c r="J26" s="58"/>
    </row>
    <row r="27" spans="1:10" x14ac:dyDescent="0.25">
      <c r="A27" s="49" t="s">
        <v>224</v>
      </c>
      <c r="B27" s="49" t="s">
        <v>2</v>
      </c>
      <c r="C27" s="55">
        <v>20000000</v>
      </c>
      <c r="D27" s="55">
        <v>20036927.780000001</v>
      </c>
      <c r="E27" s="101">
        <v>1.001846389</v>
      </c>
      <c r="F27" s="56">
        <v>0.22289999999999999</v>
      </c>
      <c r="G27" s="56">
        <v>7.2900000000000006E-2</v>
      </c>
      <c r="H27" s="57"/>
      <c r="J27" s="58"/>
    </row>
    <row r="28" spans="1:10" x14ac:dyDescent="0.25">
      <c r="A28" s="49" t="s">
        <v>225</v>
      </c>
      <c r="B28" s="49" t="s">
        <v>2</v>
      </c>
      <c r="C28" s="55">
        <v>25000000</v>
      </c>
      <c r="D28" s="55">
        <v>27252517.370000001</v>
      </c>
      <c r="E28" s="101">
        <v>1.0901006948</v>
      </c>
      <c r="F28" s="56">
        <v>0.22289999999999999</v>
      </c>
      <c r="G28" s="56">
        <v>7.2900000000000006E-2</v>
      </c>
      <c r="H28" s="57"/>
      <c r="J28" s="58"/>
    </row>
    <row r="29" spans="1:10" x14ac:dyDescent="0.25">
      <c r="A29" s="49" t="s">
        <v>226</v>
      </c>
      <c r="B29" s="49" t="s">
        <v>2</v>
      </c>
      <c r="C29" s="55">
        <v>35000000</v>
      </c>
      <c r="D29" s="55">
        <v>35049423.890000001</v>
      </c>
      <c r="E29" s="101">
        <v>1.0014121111428571</v>
      </c>
      <c r="F29" s="56">
        <v>0.22289999999999999</v>
      </c>
      <c r="G29" s="56">
        <v>7.2900000000000006E-2</v>
      </c>
      <c r="H29" s="57"/>
      <c r="J29" s="58"/>
    </row>
    <row r="30" spans="1:10" x14ac:dyDescent="0.25">
      <c r="A30" s="49" t="s">
        <v>227</v>
      </c>
      <c r="B30" s="49" t="s">
        <v>2</v>
      </c>
      <c r="C30" s="55">
        <v>50000000</v>
      </c>
      <c r="D30" s="55">
        <v>50065216.670000002</v>
      </c>
      <c r="E30" s="101">
        <v>1.0013043334</v>
      </c>
      <c r="F30" s="56">
        <v>0.22289999999999999</v>
      </c>
      <c r="G30" s="56">
        <v>7.2900000000000006E-2</v>
      </c>
      <c r="H30" s="57"/>
      <c r="J30" s="58"/>
    </row>
    <row r="31" spans="1:10" x14ac:dyDescent="0.25">
      <c r="A31" s="49" t="s">
        <v>228</v>
      </c>
      <c r="B31" s="49" t="s">
        <v>2</v>
      </c>
      <c r="C31" s="55">
        <v>36367778.590000004</v>
      </c>
      <c r="D31" s="55">
        <v>36367778.590000004</v>
      </c>
      <c r="E31" s="101">
        <v>1</v>
      </c>
      <c r="F31" s="56">
        <v>0.22289999999999999</v>
      </c>
      <c r="G31" s="56">
        <v>7.2900000000000006E-2</v>
      </c>
      <c r="H31" s="57"/>
      <c r="J31" s="58"/>
    </row>
    <row r="32" spans="1:10" x14ac:dyDescent="0.25">
      <c r="A32" s="49" t="s">
        <v>229</v>
      </c>
      <c r="B32" s="49" t="s">
        <v>2</v>
      </c>
      <c r="C32" s="55">
        <v>50000000</v>
      </c>
      <c r="D32" s="55">
        <v>50087966.670000002</v>
      </c>
      <c r="E32" s="101">
        <v>1.0017593334000001</v>
      </c>
      <c r="F32" s="56">
        <v>0.22289999999999999</v>
      </c>
      <c r="G32" s="56">
        <v>7.2900000000000006E-2</v>
      </c>
      <c r="H32" s="57"/>
      <c r="J32" s="58"/>
    </row>
    <row r="33" spans="1:10" x14ac:dyDescent="0.25">
      <c r="A33" s="49" t="s">
        <v>230</v>
      </c>
      <c r="B33" s="49" t="s">
        <v>2</v>
      </c>
      <c r="C33" s="55">
        <v>20000000</v>
      </c>
      <c r="D33" s="55">
        <v>20008216.670000002</v>
      </c>
      <c r="E33" s="101">
        <v>1.0004108335000002</v>
      </c>
      <c r="F33" s="56">
        <v>0.22289999999999999</v>
      </c>
      <c r="G33" s="56">
        <v>7.2900000000000006E-2</v>
      </c>
      <c r="H33" s="57"/>
      <c r="J33" s="58"/>
    </row>
    <row r="34" spans="1:10" x14ac:dyDescent="0.25">
      <c r="A34" s="59" t="s">
        <v>231</v>
      </c>
      <c r="B34" s="49" t="s">
        <v>2</v>
      </c>
      <c r="C34" s="55">
        <v>25000000</v>
      </c>
      <c r="D34" s="55">
        <v>25752604.170000002</v>
      </c>
      <c r="E34" s="101">
        <v>1.0301041668000002</v>
      </c>
      <c r="F34" s="56">
        <v>0.22289999999999999</v>
      </c>
      <c r="G34" s="56">
        <v>7.2900000000000006E-2</v>
      </c>
      <c r="H34" s="57"/>
      <c r="J34" s="58"/>
    </row>
    <row r="35" spans="1:10" x14ac:dyDescent="0.25">
      <c r="A35" s="59" t="s">
        <v>232</v>
      </c>
      <c r="B35" s="49" t="s">
        <v>2</v>
      </c>
      <c r="C35" s="55">
        <v>25000000</v>
      </c>
      <c r="D35" s="55">
        <v>25763888.899999999</v>
      </c>
      <c r="E35" s="101">
        <v>1.0305555559999999</v>
      </c>
      <c r="F35" s="56">
        <v>0.22289999999999999</v>
      </c>
      <c r="G35" s="56">
        <v>7.2900000000000006E-2</v>
      </c>
      <c r="H35" s="57"/>
      <c r="J35" s="58"/>
    </row>
    <row r="36" spans="1:10" x14ac:dyDescent="0.25">
      <c r="A36" s="59" t="s">
        <v>233</v>
      </c>
      <c r="B36" s="49" t="s">
        <v>2</v>
      </c>
      <c r="C36" s="55">
        <v>30000000</v>
      </c>
      <c r="D36" s="55">
        <v>30015247.5</v>
      </c>
      <c r="E36" s="101">
        <v>1.00050825</v>
      </c>
      <c r="F36" s="56">
        <v>0.22289999999999999</v>
      </c>
      <c r="G36" s="56">
        <v>7.2900000000000006E-2</v>
      </c>
      <c r="H36" s="57"/>
      <c r="J36" s="58"/>
    </row>
    <row r="37" spans="1:10" x14ac:dyDescent="0.25">
      <c r="A37" s="59" t="s">
        <v>234</v>
      </c>
      <c r="B37" s="49" t="s">
        <v>2</v>
      </c>
      <c r="C37" s="55">
        <v>50000000</v>
      </c>
      <c r="D37" s="55">
        <v>50012400</v>
      </c>
      <c r="E37" s="101">
        <v>1.000248</v>
      </c>
      <c r="F37" s="56">
        <v>0.22289999999999999</v>
      </c>
      <c r="G37" s="56">
        <v>7.2900000000000006E-2</v>
      </c>
      <c r="H37" s="57"/>
      <c r="J37" s="58"/>
    </row>
    <row r="38" spans="1:10" x14ac:dyDescent="0.25">
      <c r="A38" s="59" t="s">
        <v>235</v>
      </c>
      <c r="B38" s="49" t="s">
        <v>2</v>
      </c>
      <c r="C38" s="55">
        <v>50000000</v>
      </c>
      <c r="D38" s="55">
        <v>50002048.609999999</v>
      </c>
      <c r="E38" s="101">
        <v>1.0000409721999999</v>
      </c>
      <c r="F38" s="56">
        <v>0.22289999999999999</v>
      </c>
      <c r="G38" s="56">
        <v>7.2900000000000006E-2</v>
      </c>
      <c r="H38" s="57"/>
      <c r="J38" s="58"/>
    </row>
    <row r="39" spans="1:10" x14ac:dyDescent="0.25">
      <c r="A39" s="59" t="s">
        <v>236</v>
      </c>
      <c r="B39" s="49" t="s">
        <v>2</v>
      </c>
      <c r="C39" s="55">
        <v>65000000</v>
      </c>
      <c r="D39" s="55">
        <v>65003932.5</v>
      </c>
      <c r="E39" s="101">
        <v>1.0000605</v>
      </c>
      <c r="F39" s="56">
        <v>0.22289999999999999</v>
      </c>
      <c r="G39" s="56">
        <v>7.2900000000000006E-2</v>
      </c>
      <c r="H39" s="57"/>
      <c r="J39" s="58"/>
    </row>
    <row r="40" spans="1:10" x14ac:dyDescent="0.25">
      <c r="A40" s="59" t="s">
        <v>237</v>
      </c>
      <c r="B40" s="49" t="s">
        <v>2</v>
      </c>
      <c r="C40" s="55">
        <v>10000000</v>
      </c>
      <c r="D40" s="55">
        <v>10001060.83</v>
      </c>
      <c r="E40" s="101">
        <v>1.0001060829999999</v>
      </c>
      <c r="F40" s="56">
        <v>0.22289999999999999</v>
      </c>
      <c r="G40" s="56">
        <v>7.2900000000000006E-2</v>
      </c>
      <c r="H40" s="57"/>
      <c r="J40" s="58"/>
    </row>
    <row r="41" spans="1:10" x14ac:dyDescent="0.25">
      <c r="A41" s="59" t="s">
        <v>238</v>
      </c>
      <c r="B41" s="49" t="s">
        <v>2</v>
      </c>
      <c r="C41" s="55">
        <v>20000000</v>
      </c>
      <c r="D41" s="55">
        <v>20007583.329999998</v>
      </c>
      <c r="E41" s="101">
        <v>1.0003791664999999</v>
      </c>
      <c r="F41" s="56">
        <v>0.22289999999999999</v>
      </c>
      <c r="G41" s="56">
        <v>7.2900000000000006E-2</v>
      </c>
      <c r="H41" s="57"/>
      <c r="J41" s="58"/>
    </row>
    <row r="42" spans="1:10" x14ac:dyDescent="0.25">
      <c r="A42" s="59" t="s">
        <v>239</v>
      </c>
      <c r="B42" s="49" t="s">
        <v>2</v>
      </c>
      <c r="C42" s="55">
        <v>25000000</v>
      </c>
      <c r="D42" s="55">
        <v>25000193.059999999</v>
      </c>
      <c r="E42" s="101">
        <v>1.0000077223999999</v>
      </c>
      <c r="F42" s="56">
        <v>0.22289999999999999</v>
      </c>
      <c r="G42" s="56">
        <v>7.2900000000000006E-2</v>
      </c>
      <c r="H42" s="57"/>
      <c r="J42" s="58"/>
    </row>
    <row r="43" spans="1:10" x14ac:dyDescent="0.25">
      <c r="A43" s="59" t="s">
        <v>240</v>
      </c>
      <c r="B43" s="49" t="s">
        <v>2</v>
      </c>
      <c r="C43" s="55">
        <v>50000000</v>
      </c>
      <c r="D43" s="55">
        <v>50004745.829999998</v>
      </c>
      <c r="E43" s="101">
        <v>1.0000949165999999</v>
      </c>
      <c r="F43" s="56">
        <v>0.22289999999999999</v>
      </c>
      <c r="G43" s="56">
        <v>7.2900000000000006E-2</v>
      </c>
      <c r="H43" s="57"/>
      <c r="J43" s="58"/>
    </row>
    <row r="44" spans="1:10" x14ac:dyDescent="0.25">
      <c r="A44" s="59" t="s">
        <v>241</v>
      </c>
      <c r="B44" s="49" t="s">
        <v>2</v>
      </c>
      <c r="C44" s="55">
        <v>20000000</v>
      </c>
      <c r="D44" s="55">
        <v>20398027.399999999</v>
      </c>
      <c r="E44" s="101">
        <v>1.0199013699999999</v>
      </c>
      <c r="F44" s="56">
        <v>0.22289999999999999</v>
      </c>
      <c r="G44" s="56">
        <v>7.2900000000000006E-2</v>
      </c>
      <c r="H44" s="57"/>
      <c r="J44" s="58"/>
    </row>
    <row r="45" spans="1:10" x14ac:dyDescent="0.25">
      <c r="A45" s="59" t="s">
        <v>242</v>
      </c>
      <c r="B45" s="49" t="s">
        <v>2</v>
      </c>
      <c r="C45" s="55">
        <v>23000000</v>
      </c>
      <c r="D45" s="55">
        <v>23019610.059999999</v>
      </c>
      <c r="E45" s="101">
        <v>1.0008526113043477</v>
      </c>
      <c r="F45" s="56">
        <v>0.22289999999999999</v>
      </c>
      <c r="G45" s="56">
        <v>7.2900000000000006E-2</v>
      </c>
      <c r="H45" s="57"/>
      <c r="J45" s="58"/>
    </row>
    <row r="46" spans="1:10" x14ac:dyDescent="0.25">
      <c r="A46" s="59" t="s">
        <v>243</v>
      </c>
      <c r="B46" s="49" t="s">
        <v>2</v>
      </c>
      <c r="C46" s="55">
        <v>50000000</v>
      </c>
      <c r="D46" s="55">
        <v>50010762.5</v>
      </c>
      <c r="E46" s="101">
        <v>1.0002152499999999</v>
      </c>
      <c r="F46" s="56">
        <v>0.22289999999999999</v>
      </c>
      <c r="G46" s="56">
        <v>7.2900000000000006E-2</v>
      </c>
      <c r="H46" s="57"/>
      <c r="J46" s="58"/>
    </row>
    <row r="47" spans="1:10" x14ac:dyDescent="0.25">
      <c r="A47" s="59" t="s">
        <v>244</v>
      </c>
      <c r="B47" s="49" t="s">
        <v>2</v>
      </c>
      <c r="C47" s="55">
        <v>25000000</v>
      </c>
      <c r="D47" s="55">
        <v>25003895.829999998</v>
      </c>
      <c r="E47" s="101">
        <v>1.0001558332</v>
      </c>
      <c r="F47" s="56">
        <v>0.22289999999999999</v>
      </c>
      <c r="G47" s="56">
        <v>7.2900000000000006E-2</v>
      </c>
      <c r="H47" s="57"/>
      <c r="J47" s="58"/>
    </row>
    <row r="48" spans="1:10" x14ac:dyDescent="0.25">
      <c r="A48" s="59" t="s">
        <v>245</v>
      </c>
      <c r="B48" s="49" t="s">
        <v>2</v>
      </c>
      <c r="C48" s="55">
        <v>50000000</v>
      </c>
      <c r="D48" s="55">
        <v>50004958.329999998</v>
      </c>
      <c r="E48" s="101">
        <v>1.0000991665999999</v>
      </c>
      <c r="F48" s="56">
        <v>0.22289999999999999</v>
      </c>
      <c r="G48" s="56">
        <v>7.2900000000000006E-2</v>
      </c>
      <c r="H48" s="57"/>
      <c r="J48" s="58"/>
    </row>
    <row r="49" spans="1:13" x14ac:dyDescent="0.25">
      <c r="A49" s="59" t="s">
        <v>246</v>
      </c>
      <c r="B49" s="49" t="s">
        <v>2</v>
      </c>
      <c r="C49" s="55">
        <v>25000000</v>
      </c>
      <c r="D49" s="55">
        <v>25002943.75</v>
      </c>
      <c r="E49" s="101">
        <v>1.00011775</v>
      </c>
      <c r="F49" s="56">
        <v>0.22289999999999999</v>
      </c>
      <c r="G49" s="56">
        <v>7.2900000000000006E-2</v>
      </c>
      <c r="H49" s="57"/>
      <c r="J49" s="58"/>
    </row>
    <row r="50" spans="1:13" x14ac:dyDescent="0.25">
      <c r="A50" s="59" t="s">
        <v>247</v>
      </c>
      <c r="B50" s="49" t="s">
        <v>2</v>
      </c>
      <c r="C50" s="55">
        <v>10000000</v>
      </c>
      <c r="D50" s="55">
        <v>10038465.75</v>
      </c>
      <c r="E50" s="101">
        <v>1.0038465750000001</v>
      </c>
      <c r="F50" s="56">
        <v>0.22289999999999999</v>
      </c>
      <c r="G50" s="56">
        <v>7.2900000000000006E-2</v>
      </c>
      <c r="H50" s="57"/>
      <c r="J50" s="58"/>
    </row>
    <row r="51" spans="1:13" x14ac:dyDescent="0.25">
      <c r="A51" s="59" t="s">
        <v>248</v>
      </c>
      <c r="B51" s="49" t="s">
        <v>2</v>
      </c>
      <c r="C51" s="55">
        <v>5000000</v>
      </c>
      <c r="D51" s="55">
        <v>5192349.3099999996</v>
      </c>
      <c r="E51" s="101">
        <v>1.0384698619999999</v>
      </c>
      <c r="F51" s="56">
        <v>0.22289999999999999</v>
      </c>
      <c r="G51" s="56">
        <v>7.2900000000000006E-2</v>
      </c>
      <c r="H51" s="57"/>
      <c r="J51" s="58"/>
    </row>
    <row r="52" spans="1:13" x14ac:dyDescent="0.25">
      <c r="A52" s="59" t="s">
        <v>249</v>
      </c>
      <c r="B52" s="49" t="s">
        <v>2</v>
      </c>
      <c r="C52" s="55">
        <v>20000000</v>
      </c>
      <c r="D52" s="55">
        <v>20002216.66</v>
      </c>
      <c r="E52" s="101">
        <v>1.0001108329999999</v>
      </c>
      <c r="F52" s="56">
        <v>0.22289999999999999</v>
      </c>
      <c r="G52" s="56">
        <v>7.2900000000000006E-2</v>
      </c>
      <c r="H52" s="57"/>
      <c r="J52" s="58"/>
    </row>
    <row r="53" spans="1:13" x14ac:dyDescent="0.25">
      <c r="A53" s="59" t="s">
        <v>250</v>
      </c>
      <c r="B53" s="49" t="s">
        <v>2</v>
      </c>
      <c r="C53" s="55">
        <v>80000000</v>
      </c>
      <c r="D53" s="55">
        <v>81273271.230000004</v>
      </c>
      <c r="E53" s="101">
        <v>1.0159158903750001</v>
      </c>
      <c r="F53" s="56">
        <v>0.22289999999999999</v>
      </c>
      <c r="G53" s="56">
        <v>7.2900000000000006E-2</v>
      </c>
      <c r="H53" s="57"/>
      <c r="J53" s="58"/>
    </row>
    <row r="54" spans="1:13" x14ac:dyDescent="0.25">
      <c r="A54" s="59" t="s">
        <v>251</v>
      </c>
      <c r="B54" s="49" t="s">
        <v>2</v>
      </c>
      <c r="C54" s="55">
        <v>20000000</v>
      </c>
      <c r="D54" s="55">
        <v>20001597.219999999</v>
      </c>
      <c r="E54" s="101">
        <v>1.0000798609999999</v>
      </c>
      <c r="F54" s="56">
        <v>0.22289999999999999</v>
      </c>
      <c r="G54" s="56">
        <v>7.2900000000000006E-2</v>
      </c>
      <c r="H54" s="57"/>
      <c r="J54" s="58"/>
    </row>
    <row r="55" spans="1:13" x14ac:dyDescent="0.25">
      <c r="A55" s="59" t="s">
        <v>252</v>
      </c>
      <c r="B55" s="49" t="s">
        <v>2</v>
      </c>
      <c r="C55" s="55">
        <v>20000000</v>
      </c>
      <c r="D55" s="55">
        <v>20001597.219999999</v>
      </c>
      <c r="E55" s="101">
        <v>1.0000798609999999</v>
      </c>
      <c r="F55" s="56">
        <v>0.22289999999999999</v>
      </c>
      <c r="G55" s="56">
        <v>7.2900000000000006E-2</v>
      </c>
      <c r="H55" s="57"/>
      <c r="J55" s="58"/>
    </row>
    <row r="56" spans="1:13" x14ac:dyDescent="0.25">
      <c r="A56" s="59" t="s">
        <v>253</v>
      </c>
      <c r="B56" s="49" t="s">
        <v>2</v>
      </c>
      <c r="C56" s="55">
        <v>5000000</v>
      </c>
      <c r="D56" s="55">
        <v>5049138.1100000003</v>
      </c>
      <c r="E56" s="101">
        <v>1.009827622</v>
      </c>
      <c r="F56" s="56">
        <v>0.22289999999999999</v>
      </c>
      <c r="G56" s="56">
        <v>7.2900000000000006E-2</v>
      </c>
      <c r="H56" s="57"/>
      <c r="J56" s="58"/>
    </row>
    <row r="57" spans="1:13" x14ac:dyDescent="0.25">
      <c r="A57" s="59" t="s">
        <v>254</v>
      </c>
      <c r="B57" s="49" t="s">
        <v>2</v>
      </c>
      <c r="C57" s="55">
        <v>50000000</v>
      </c>
      <c r="D57" s="55">
        <v>51467123.289999999</v>
      </c>
      <c r="E57" s="101">
        <v>1.0293424657999999</v>
      </c>
      <c r="F57" s="56">
        <v>0.22289999999999999</v>
      </c>
      <c r="G57" s="56">
        <v>7.2900000000000006E-2</v>
      </c>
      <c r="H57" s="57"/>
      <c r="J57" s="58"/>
    </row>
    <row r="58" spans="1:13" x14ac:dyDescent="0.25">
      <c r="A58" s="59" t="s">
        <v>255</v>
      </c>
      <c r="B58" s="49" t="s">
        <v>2</v>
      </c>
      <c r="C58" s="55">
        <v>50000000</v>
      </c>
      <c r="D58" s="55">
        <v>51467123.289999999</v>
      </c>
      <c r="E58" s="101">
        <v>1.0293424657999999</v>
      </c>
      <c r="F58" s="56">
        <v>0.22289999999999999</v>
      </c>
      <c r="G58" s="56">
        <v>7.2900000000000006E-2</v>
      </c>
      <c r="H58" s="57"/>
      <c r="J58" s="58"/>
    </row>
    <row r="59" spans="1:13" x14ac:dyDescent="0.25">
      <c r="A59" s="59" t="s">
        <v>256</v>
      </c>
      <c r="B59" s="49" t="s">
        <v>2</v>
      </c>
      <c r="C59" s="55">
        <v>50000000</v>
      </c>
      <c r="D59" s="55">
        <v>51467123.289999999</v>
      </c>
      <c r="E59" s="101">
        <v>1.0293424657999999</v>
      </c>
      <c r="F59" s="56">
        <v>0.22289999999999999</v>
      </c>
      <c r="G59" s="56">
        <v>7.2900000000000006E-2</v>
      </c>
      <c r="H59" s="57"/>
      <c r="J59" s="58"/>
    </row>
    <row r="60" spans="1:13" x14ac:dyDescent="0.25">
      <c r="A60" s="59" t="s">
        <v>257</v>
      </c>
      <c r="B60" s="49" t="s">
        <v>2</v>
      </c>
      <c r="C60" s="55">
        <v>50000000</v>
      </c>
      <c r="D60" s="55">
        <v>51467123.289999999</v>
      </c>
      <c r="E60" s="101">
        <v>1.0293424657999999</v>
      </c>
      <c r="F60" s="56">
        <v>0.22289999999999999</v>
      </c>
      <c r="G60" s="56">
        <v>7.2900000000000006E-2</v>
      </c>
      <c r="H60" s="57"/>
    </row>
    <row r="61" spans="1:13" x14ac:dyDescent="0.25">
      <c r="A61" s="102" t="s">
        <v>258</v>
      </c>
      <c r="B61" s="103" t="s">
        <v>2</v>
      </c>
      <c r="C61" s="104">
        <v>24900000</v>
      </c>
      <c r="D61" s="109">
        <v>25169667</v>
      </c>
      <c r="E61" s="106">
        <f>D61/C61</f>
        <v>1.0108299999999999</v>
      </c>
      <c r="F61" s="107">
        <v>0.22289999999999999</v>
      </c>
      <c r="G61" s="107">
        <v>7.2900000000000006E-2</v>
      </c>
      <c r="H61" s="57"/>
      <c r="I61" s="108"/>
      <c r="L61" s="58"/>
    </row>
    <row r="62" spans="1:13" x14ac:dyDescent="0.25">
      <c r="A62" s="59" t="s">
        <v>259</v>
      </c>
      <c r="B62" s="49" t="s">
        <v>2</v>
      </c>
      <c r="C62" s="55">
        <v>100000000</v>
      </c>
      <c r="D62" s="55">
        <v>100013211.11</v>
      </c>
      <c r="E62" s="101">
        <v>1.0001321110999999</v>
      </c>
      <c r="F62" s="56">
        <v>0.22289999999999999</v>
      </c>
      <c r="G62" s="56">
        <v>7.2900000000000006E-2</v>
      </c>
      <c r="H62" s="57"/>
    </row>
    <row r="63" spans="1:13" x14ac:dyDescent="0.25">
      <c r="A63" s="102" t="s">
        <v>260</v>
      </c>
      <c r="B63" s="103" t="s">
        <v>2</v>
      </c>
      <c r="C63" s="104">
        <v>1239893000</v>
      </c>
      <c r="D63" s="109">
        <v>1257361649.8289027</v>
      </c>
      <c r="E63" s="106">
        <v>1.0140888365600118</v>
      </c>
      <c r="F63" s="107">
        <v>0.22289999999999999</v>
      </c>
      <c r="G63" s="107">
        <v>7.2900000000000006E-2</v>
      </c>
      <c r="H63" s="57"/>
      <c r="I63" s="108"/>
      <c r="J63" s="108"/>
    </row>
    <row r="64" spans="1:13" x14ac:dyDescent="0.25">
      <c r="A64" s="102" t="s">
        <v>261</v>
      </c>
      <c r="B64" s="103" t="s">
        <v>2</v>
      </c>
      <c r="C64" s="104">
        <v>1969750000</v>
      </c>
      <c r="D64" s="109">
        <v>1978251763.7022738</v>
      </c>
      <c r="E64" s="106">
        <f>D64/C64</f>
        <v>1.0043161638290514</v>
      </c>
      <c r="F64" s="107">
        <v>0.22289999999999999</v>
      </c>
      <c r="G64" s="107">
        <v>7.2900000000000006E-2</v>
      </c>
      <c r="H64" s="57"/>
      <c r="I64" s="108"/>
      <c r="J64" s="108"/>
      <c r="M64" s="58"/>
    </row>
    <row r="65" spans="1:13" x14ac:dyDescent="0.25">
      <c r="A65" s="59" t="s">
        <v>262</v>
      </c>
      <c r="B65" s="49" t="s">
        <v>2</v>
      </c>
      <c r="C65" s="55">
        <v>450000000</v>
      </c>
      <c r="D65" s="55">
        <v>450188825</v>
      </c>
      <c r="E65" s="101">
        <v>1.0004196111111112</v>
      </c>
      <c r="F65" s="56">
        <v>0.22289999999999999</v>
      </c>
      <c r="G65" s="56">
        <v>7.2900000000000006E-2</v>
      </c>
      <c r="H65" s="57"/>
      <c r="L65" s="58"/>
      <c r="M65" s="58"/>
    </row>
    <row r="66" spans="1:13" x14ac:dyDescent="0.25">
      <c r="A66" s="102" t="s">
        <v>263</v>
      </c>
      <c r="B66" s="103" t="s">
        <v>2</v>
      </c>
      <c r="C66" s="104">
        <v>499400000</v>
      </c>
      <c r="D66" s="109">
        <v>499542620.31000805</v>
      </c>
      <c r="E66" s="106">
        <f>D66/C66</f>
        <v>1.0002855833200002</v>
      </c>
      <c r="F66" s="107">
        <v>0.22289999999999999</v>
      </c>
      <c r="G66" s="107">
        <v>7.2900000000000006E-2</v>
      </c>
      <c r="H66" s="57"/>
      <c r="I66" s="57"/>
      <c r="L66" s="58"/>
    </row>
    <row r="67" spans="1:13" x14ac:dyDescent="0.25">
      <c r="A67" s="59" t="s">
        <v>264</v>
      </c>
      <c r="B67" s="49" t="s">
        <v>2</v>
      </c>
      <c r="C67" s="55">
        <v>100000000</v>
      </c>
      <c r="D67" s="55">
        <v>100195911.11</v>
      </c>
      <c r="E67" s="101">
        <v>1.0019591110999999</v>
      </c>
      <c r="F67" s="56">
        <v>0.22289999999999999</v>
      </c>
      <c r="G67" s="56">
        <v>7.2900000000000006E-2</v>
      </c>
      <c r="H67" s="57"/>
      <c r="I67" s="108"/>
    </row>
    <row r="68" spans="1:13" x14ac:dyDescent="0.25">
      <c r="A68" s="59" t="s">
        <v>265</v>
      </c>
      <c r="B68" s="49" t="s">
        <v>2</v>
      </c>
      <c r="C68" s="55">
        <v>70000000</v>
      </c>
      <c r="D68" s="55">
        <v>70137137.769999996</v>
      </c>
      <c r="E68" s="101">
        <v>1.0019591109999999</v>
      </c>
      <c r="F68" s="56">
        <v>0.22289999999999999</v>
      </c>
      <c r="G68" s="56">
        <v>7.2900000000000006E-2</v>
      </c>
      <c r="H68" s="57"/>
      <c r="J68" s="58"/>
    </row>
    <row r="69" spans="1:13" x14ac:dyDescent="0.25">
      <c r="A69" s="59" t="s">
        <v>266</v>
      </c>
      <c r="B69" s="49" t="s">
        <v>3</v>
      </c>
      <c r="C69" s="55">
        <v>5000000000</v>
      </c>
      <c r="D69" s="55">
        <v>5040216668.9185143</v>
      </c>
      <c r="E69" s="101">
        <v>1.0080433337837029</v>
      </c>
      <c r="F69" s="56">
        <v>0.22289999999999999</v>
      </c>
      <c r="G69" s="56">
        <v>7.2900000000000006E-2</v>
      </c>
      <c r="H69" s="57"/>
      <c r="I69" s="57"/>
      <c r="J69" s="58"/>
      <c r="K69" s="57"/>
      <c r="L69" s="58"/>
    </row>
    <row r="70" spans="1:13" x14ac:dyDescent="0.25">
      <c r="A70" s="59"/>
      <c r="B70" s="49"/>
      <c r="C70" s="55"/>
      <c r="D70" s="55"/>
      <c r="E70" s="55"/>
      <c r="F70" s="56"/>
      <c r="G70" s="56"/>
    </row>
    <row r="71" spans="1:13" x14ac:dyDescent="0.25">
      <c r="A71" s="53" t="s">
        <v>267</v>
      </c>
      <c r="B71" s="53"/>
      <c r="C71" s="60"/>
      <c r="D71" s="60"/>
      <c r="E71" s="60"/>
      <c r="F71" s="54"/>
      <c r="G71" s="54"/>
    </row>
    <row r="72" spans="1:13" x14ac:dyDescent="0.25">
      <c r="A72" s="49"/>
      <c r="B72" s="49"/>
      <c r="C72" s="55"/>
      <c r="D72" s="55"/>
      <c r="E72" s="55"/>
      <c r="F72" s="49"/>
      <c r="G72" s="49"/>
    </row>
    <row r="73" spans="1:13" x14ac:dyDescent="0.25">
      <c r="A73" s="61" t="s">
        <v>268</v>
      </c>
      <c r="B73" s="49" t="s">
        <v>2</v>
      </c>
      <c r="C73" s="62">
        <v>25000000</v>
      </c>
      <c r="D73" s="55">
        <v>26067068.5</v>
      </c>
      <c r="E73" s="55">
        <v>1.0426827400000001</v>
      </c>
      <c r="F73" s="56">
        <v>0.22289999999999999</v>
      </c>
      <c r="G73" s="56">
        <v>7.2900000000000006E-2</v>
      </c>
      <c r="H73" s="63"/>
    </row>
    <row r="74" spans="1:13" x14ac:dyDescent="0.25">
      <c r="A74" s="61" t="s">
        <v>269</v>
      </c>
      <c r="B74" s="49" t="s">
        <v>2</v>
      </c>
      <c r="C74" s="62">
        <v>30000000</v>
      </c>
      <c r="D74" s="55">
        <v>30036702.5</v>
      </c>
      <c r="E74" s="55">
        <v>1.0012234166666667</v>
      </c>
      <c r="F74" s="56">
        <v>0.22289999999999999</v>
      </c>
      <c r="G74" s="56">
        <v>7.2900000000000006E-2</v>
      </c>
      <c r="H74" s="63"/>
    </row>
    <row r="75" spans="1:13" x14ac:dyDescent="0.25">
      <c r="A75" s="61" t="s">
        <v>270</v>
      </c>
      <c r="B75" s="49" t="s">
        <v>2</v>
      </c>
      <c r="C75" s="62">
        <v>100000000</v>
      </c>
      <c r="D75" s="55">
        <v>102573287.7</v>
      </c>
      <c r="E75" s="55">
        <v>1.025732877</v>
      </c>
      <c r="F75" s="56">
        <v>0.22289999999999999</v>
      </c>
      <c r="G75" s="56">
        <v>7.2900000000000006E-2</v>
      </c>
      <c r="H75" s="63"/>
    </row>
    <row r="76" spans="1:13" x14ac:dyDescent="0.25">
      <c r="A76" s="61" t="s">
        <v>271</v>
      </c>
      <c r="B76" s="49" t="s">
        <v>2</v>
      </c>
      <c r="C76" s="62">
        <v>50000000</v>
      </c>
      <c r="D76" s="55">
        <v>51041369.880000003</v>
      </c>
      <c r="E76" s="55">
        <v>1.0208273976</v>
      </c>
      <c r="F76" s="56">
        <v>0.22289999999999999</v>
      </c>
      <c r="G76" s="56">
        <v>7.2900000000000006E-2</v>
      </c>
      <c r="H76" s="63"/>
    </row>
    <row r="77" spans="1:13" x14ac:dyDescent="0.25">
      <c r="A77" s="61" t="s">
        <v>272</v>
      </c>
      <c r="B77" s="49" t="s">
        <v>2</v>
      </c>
      <c r="C77" s="62">
        <v>50000000</v>
      </c>
      <c r="D77" s="55">
        <v>51008863.020000003</v>
      </c>
      <c r="E77" s="55">
        <v>1.0201772604000001</v>
      </c>
      <c r="F77" s="56">
        <v>0.22289999999999999</v>
      </c>
      <c r="G77" s="56">
        <v>7.2900000000000006E-2</v>
      </c>
      <c r="H77" s="63"/>
    </row>
    <row r="78" spans="1:13" x14ac:dyDescent="0.25">
      <c r="A78" s="61" t="s">
        <v>273</v>
      </c>
      <c r="B78" s="49" t="s">
        <v>2</v>
      </c>
      <c r="C78" s="62">
        <v>10000000</v>
      </c>
      <c r="D78" s="55">
        <v>10175682.189999999</v>
      </c>
      <c r="E78" s="55">
        <v>1.0175682189999999</v>
      </c>
      <c r="F78" s="56">
        <v>0.22289999999999999</v>
      </c>
      <c r="G78" s="56">
        <v>7.2900000000000006E-2</v>
      </c>
      <c r="H78" s="63"/>
    </row>
    <row r="79" spans="1:13" x14ac:dyDescent="0.25">
      <c r="A79" s="61" t="s">
        <v>274</v>
      </c>
      <c r="B79" s="49" t="s">
        <v>2</v>
      </c>
      <c r="C79" s="64">
        <v>10000000</v>
      </c>
      <c r="D79" s="55">
        <v>10088382.189999999</v>
      </c>
      <c r="E79" s="55">
        <v>1.008838219</v>
      </c>
      <c r="F79" s="56">
        <v>0.22289999999999999</v>
      </c>
      <c r="G79" s="56">
        <v>7.2900000000000006E-2</v>
      </c>
      <c r="H79" s="63"/>
    </row>
    <row r="80" spans="1:13" x14ac:dyDescent="0.25">
      <c r="A80" s="61" t="s">
        <v>275</v>
      </c>
      <c r="B80" s="49" t="s">
        <v>2</v>
      </c>
      <c r="C80" s="64">
        <v>15000000</v>
      </c>
      <c r="D80" s="55">
        <v>15047136.99</v>
      </c>
      <c r="E80" s="55">
        <v>1.0031424660000001</v>
      </c>
      <c r="F80" s="56">
        <v>0.22289999999999999</v>
      </c>
      <c r="G80" s="56">
        <v>7.2900000000000006E-2</v>
      </c>
      <c r="H80" s="63"/>
    </row>
    <row r="81" spans="1:8" x14ac:dyDescent="0.25">
      <c r="A81" s="61" t="s">
        <v>276</v>
      </c>
      <c r="B81" s="49" t="s">
        <v>2</v>
      </c>
      <c r="C81" s="64">
        <v>15000000</v>
      </c>
      <c r="D81" s="55">
        <v>15041054.800000001</v>
      </c>
      <c r="E81" s="55">
        <v>1.0027369866666667</v>
      </c>
      <c r="F81" s="56">
        <v>0.22289999999999999</v>
      </c>
      <c r="G81" s="56">
        <v>7.2900000000000006E-2</v>
      </c>
      <c r="H81" s="63"/>
    </row>
    <row r="82" spans="1:8" x14ac:dyDescent="0.25">
      <c r="A82" s="61" t="s">
        <v>277</v>
      </c>
      <c r="B82" s="49" t="s">
        <v>2</v>
      </c>
      <c r="C82" s="64">
        <v>10000000</v>
      </c>
      <c r="D82" s="55">
        <v>10027369.859999999</v>
      </c>
      <c r="E82" s="55">
        <v>1.0027369859999999</v>
      </c>
      <c r="F82" s="56">
        <v>0.22289999999999999</v>
      </c>
      <c r="G82" s="56">
        <v>7.2900000000000006E-2</v>
      </c>
      <c r="H82" s="63"/>
    </row>
    <row r="83" spans="1:8" x14ac:dyDescent="0.25">
      <c r="A83" s="61" t="s">
        <v>278</v>
      </c>
      <c r="B83" s="49" t="s">
        <v>2</v>
      </c>
      <c r="C83" s="64">
        <v>2500000</v>
      </c>
      <c r="D83" s="55">
        <v>2506842.4700000002</v>
      </c>
      <c r="E83" s="55">
        <v>1.0027369880000001</v>
      </c>
      <c r="F83" s="56">
        <v>0.22289999999999999</v>
      </c>
      <c r="G83" s="56">
        <v>7.2900000000000006E-2</v>
      </c>
      <c r="H83" s="63"/>
    </row>
    <row r="84" spans="1:8" x14ac:dyDescent="0.25">
      <c r="A84" s="61" t="s">
        <v>279</v>
      </c>
      <c r="B84" s="49" t="s">
        <v>2</v>
      </c>
      <c r="C84" s="64">
        <v>10000000</v>
      </c>
      <c r="D84" s="55">
        <v>10027369.859999999</v>
      </c>
      <c r="E84" s="55">
        <v>1.0027369859999999</v>
      </c>
      <c r="F84" s="56">
        <v>0.22289999999999999</v>
      </c>
      <c r="G84" s="56">
        <v>7.2900000000000006E-2</v>
      </c>
      <c r="H84" s="63"/>
    </row>
    <row r="85" spans="1:8" x14ac:dyDescent="0.25">
      <c r="A85" s="61" t="s">
        <v>280</v>
      </c>
      <c r="B85" s="49" t="s">
        <v>2</v>
      </c>
      <c r="C85" s="64">
        <v>10000000</v>
      </c>
      <c r="D85" s="55">
        <v>10021431.51</v>
      </c>
      <c r="E85" s="55">
        <v>1.0021431510000001</v>
      </c>
      <c r="F85" s="56">
        <v>0.22289999999999999</v>
      </c>
      <c r="G85" s="56">
        <v>7.2900000000000006E-2</v>
      </c>
      <c r="H85" s="63"/>
    </row>
    <row r="86" spans="1:8" x14ac:dyDescent="0.25">
      <c r="A86" s="61" t="s">
        <v>281</v>
      </c>
      <c r="B86" s="49" t="s">
        <v>2</v>
      </c>
      <c r="C86" s="64">
        <v>1000000</v>
      </c>
      <c r="D86" s="55">
        <v>1000326.3</v>
      </c>
      <c r="E86" s="55">
        <v>1.0003263</v>
      </c>
      <c r="F86" s="56">
        <v>0.22289999999999999</v>
      </c>
      <c r="G86" s="56">
        <v>7.2900000000000006E-2</v>
      </c>
      <c r="H86" s="63"/>
    </row>
    <row r="87" spans="1:8" x14ac:dyDescent="0.25">
      <c r="A87" s="61" t="s">
        <v>282</v>
      </c>
      <c r="B87" s="49" t="s">
        <v>2</v>
      </c>
      <c r="C87" s="64">
        <v>10000000</v>
      </c>
      <c r="D87" s="55">
        <v>10003263.01</v>
      </c>
      <c r="E87" s="55">
        <v>1.0003263010000001</v>
      </c>
      <c r="F87" s="56">
        <v>0.22289999999999999</v>
      </c>
      <c r="G87" s="56">
        <v>7.2900000000000006E-2</v>
      </c>
      <c r="H87" s="63"/>
    </row>
    <row r="88" spans="1:8" x14ac:dyDescent="0.25">
      <c r="A88" s="61" t="s">
        <v>283</v>
      </c>
      <c r="B88" s="49" t="s">
        <v>2</v>
      </c>
      <c r="C88" s="64">
        <v>5000000</v>
      </c>
      <c r="D88" s="55">
        <v>5187302.74</v>
      </c>
      <c r="E88" s="55">
        <v>1.0374605480000001</v>
      </c>
      <c r="F88" s="56">
        <v>0.22289999999999999</v>
      </c>
      <c r="G88" s="56">
        <v>7.2900000000000006E-2</v>
      </c>
      <c r="H88" s="63"/>
    </row>
    <row r="89" spans="1:8" x14ac:dyDescent="0.25">
      <c r="A89" s="61" t="s">
        <v>284</v>
      </c>
      <c r="B89" s="49" t="s">
        <v>2</v>
      </c>
      <c r="C89" s="64">
        <v>25000000</v>
      </c>
      <c r="D89" s="55">
        <v>25962500</v>
      </c>
      <c r="E89" s="55">
        <v>1.0385</v>
      </c>
      <c r="F89" s="56">
        <v>0.22289999999999999</v>
      </c>
      <c r="G89" s="56">
        <v>7.2900000000000006E-2</v>
      </c>
      <c r="H89" s="63"/>
    </row>
    <row r="90" spans="1:8" x14ac:dyDescent="0.25">
      <c r="A90" s="61" t="s">
        <v>285</v>
      </c>
      <c r="B90" s="49" t="s">
        <v>2</v>
      </c>
      <c r="C90" s="64">
        <v>5000000</v>
      </c>
      <c r="D90" s="55">
        <v>5143308.22</v>
      </c>
      <c r="E90" s="55">
        <v>1.028661644</v>
      </c>
      <c r="F90" s="56">
        <v>0.22289999999999999</v>
      </c>
      <c r="G90" s="56">
        <v>7.2900000000000006E-2</v>
      </c>
      <c r="H90" s="63"/>
    </row>
    <row r="91" spans="1:8" x14ac:dyDescent="0.25">
      <c r="A91" s="61" t="s">
        <v>286</v>
      </c>
      <c r="B91" s="49" t="s">
        <v>2</v>
      </c>
      <c r="C91" s="64">
        <v>10000000</v>
      </c>
      <c r="D91" s="55">
        <v>10271819.18</v>
      </c>
      <c r="E91" s="55">
        <v>1.0271819179999999</v>
      </c>
      <c r="F91" s="56">
        <v>0.22289999999999999</v>
      </c>
      <c r="G91" s="56">
        <v>7.2900000000000006E-2</v>
      </c>
      <c r="H91" s="63"/>
    </row>
    <row r="92" spans="1:8" x14ac:dyDescent="0.25">
      <c r="A92" s="61" t="s">
        <v>287</v>
      </c>
      <c r="B92" s="49" t="s">
        <v>2</v>
      </c>
      <c r="C92" s="64">
        <v>20000000</v>
      </c>
      <c r="D92" s="55">
        <v>20514838.359999999</v>
      </c>
      <c r="E92" s="55">
        <v>1.025741918</v>
      </c>
      <c r="F92" s="56">
        <v>0.22289999999999999</v>
      </c>
      <c r="G92" s="56">
        <v>7.2900000000000006E-2</v>
      </c>
      <c r="H92" s="63"/>
    </row>
    <row r="93" spans="1:8" x14ac:dyDescent="0.25">
      <c r="A93" s="61" t="s">
        <v>288</v>
      </c>
      <c r="B93" s="49" t="s">
        <v>2</v>
      </c>
      <c r="C93" s="64">
        <v>15000000</v>
      </c>
      <c r="D93" s="55">
        <v>15302786.310000001</v>
      </c>
      <c r="E93" s="55">
        <v>1.0201857540000001</v>
      </c>
      <c r="F93" s="56">
        <v>0.22289999999999999</v>
      </c>
      <c r="G93" s="56">
        <v>7.2900000000000006E-2</v>
      </c>
      <c r="H93" s="63"/>
    </row>
    <row r="94" spans="1:8" x14ac:dyDescent="0.25">
      <c r="A94" s="61" t="s">
        <v>289</v>
      </c>
      <c r="B94" s="49" t="s">
        <v>2</v>
      </c>
      <c r="C94" s="64">
        <v>25000000</v>
      </c>
      <c r="D94" s="55">
        <v>25481849.32</v>
      </c>
      <c r="E94" s="55">
        <v>1.0192739728</v>
      </c>
      <c r="F94" s="56">
        <v>0.22289999999999999</v>
      </c>
      <c r="G94" s="56">
        <v>7.2900000000000006E-2</v>
      </c>
      <c r="H94" s="63"/>
    </row>
    <row r="95" spans="1:8" x14ac:dyDescent="0.25">
      <c r="A95" s="61" t="s">
        <v>290</v>
      </c>
      <c r="B95" s="49" t="s">
        <v>2</v>
      </c>
      <c r="C95" s="64">
        <v>50000000</v>
      </c>
      <c r="D95" s="55">
        <v>51132109.590000004</v>
      </c>
      <c r="E95" s="55">
        <v>1.0226421918000002</v>
      </c>
      <c r="F95" s="56">
        <v>0.22289999999999999</v>
      </c>
      <c r="G95" s="56">
        <v>7.2900000000000006E-2</v>
      </c>
      <c r="H95" s="63"/>
    </row>
    <row r="96" spans="1:8" x14ac:dyDescent="0.25">
      <c r="A96" s="61" t="s">
        <v>291</v>
      </c>
      <c r="B96" s="49" t="s">
        <v>2</v>
      </c>
      <c r="C96" s="64">
        <v>15000000</v>
      </c>
      <c r="D96" s="55">
        <v>15191301.369999999</v>
      </c>
      <c r="E96" s="55">
        <v>1.0127534246666665</v>
      </c>
      <c r="F96" s="56">
        <v>0.22289999999999999</v>
      </c>
      <c r="G96" s="56">
        <v>7.2900000000000006E-2</v>
      </c>
      <c r="H96" s="63"/>
    </row>
    <row r="97" spans="1:8" x14ac:dyDescent="0.25">
      <c r="A97" s="61" t="s">
        <v>292</v>
      </c>
      <c r="B97" s="49" t="s">
        <v>2</v>
      </c>
      <c r="C97" s="64">
        <v>50000000</v>
      </c>
      <c r="D97" s="55">
        <v>50456561.119999997</v>
      </c>
      <c r="E97" s="55">
        <v>1.0091312224</v>
      </c>
      <c r="F97" s="56">
        <v>0.22289999999999999</v>
      </c>
      <c r="G97" s="56">
        <v>7.2900000000000006E-2</v>
      </c>
      <c r="H97" s="63"/>
    </row>
    <row r="98" spans="1:8" x14ac:dyDescent="0.25">
      <c r="A98" s="61" t="s">
        <v>293</v>
      </c>
      <c r="B98" s="49" t="s">
        <v>2</v>
      </c>
      <c r="C98" s="64">
        <v>50000000</v>
      </c>
      <c r="D98" s="55">
        <v>50542465.759999998</v>
      </c>
      <c r="E98" s="55">
        <v>1.0108493152</v>
      </c>
      <c r="F98" s="56">
        <v>0.22289999999999999</v>
      </c>
      <c r="G98" s="56">
        <v>7.2900000000000006E-2</v>
      </c>
      <c r="H98" s="63"/>
    </row>
    <row r="99" spans="1:8" x14ac:dyDescent="0.25">
      <c r="A99" s="61" t="s">
        <v>294</v>
      </c>
      <c r="B99" s="49" t="s">
        <v>2</v>
      </c>
      <c r="C99" s="64">
        <v>40000000</v>
      </c>
      <c r="D99" s="55">
        <v>40394520.549999997</v>
      </c>
      <c r="E99" s="55">
        <v>1.00986301375</v>
      </c>
      <c r="F99" s="56">
        <v>0.22289999999999999</v>
      </c>
      <c r="G99" s="56">
        <v>7.2900000000000006E-2</v>
      </c>
      <c r="H99" s="63"/>
    </row>
    <row r="100" spans="1:8" x14ac:dyDescent="0.25">
      <c r="A100" s="61" t="s">
        <v>295</v>
      </c>
      <c r="B100" s="49" t="s">
        <v>2</v>
      </c>
      <c r="C100" s="64">
        <v>10000000</v>
      </c>
      <c r="D100" s="55">
        <v>10078082.189999999</v>
      </c>
      <c r="E100" s="55">
        <v>1.0078082189999999</v>
      </c>
      <c r="F100" s="56">
        <v>0.22289999999999999</v>
      </c>
      <c r="G100" s="56">
        <v>7.2900000000000006E-2</v>
      </c>
      <c r="H100" s="63"/>
    </row>
    <row r="101" spans="1:8" x14ac:dyDescent="0.25">
      <c r="A101" s="61" t="s">
        <v>296</v>
      </c>
      <c r="B101" s="49" t="s">
        <v>2</v>
      </c>
      <c r="C101" s="64">
        <v>10000000</v>
      </c>
      <c r="D101" s="55">
        <v>10077773.98</v>
      </c>
      <c r="E101" s="55">
        <v>1.007777398</v>
      </c>
      <c r="F101" s="56">
        <v>0.22289999999999999</v>
      </c>
      <c r="G101" s="56">
        <v>7.2900000000000006E-2</v>
      </c>
      <c r="H101" s="63"/>
    </row>
    <row r="102" spans="1:8" x14ac:dyDescent="0.25">
      <c r="A102" s="61" t="s">
        <v>297</v>
      </c>
      <c r="B102" s="49" t="s">
        <v>2</v>
      </c>
      <c r="C102" s="64">
        <v>5000000</v>
      </c>
      <c r="D102" s="55">
        <v>5031934.25</v>
      </c>
      <c r="E102" s="55">
        <v>1.0063868499999999</v>
      </c>
      <c r="F102" s="56">
        <v>0.22289999999999999</v>
      </c>
      <c r="G102" s="56">
        <v>7.2900000000000006E-2</v>
      </c>
      <c r="H102" s="63"/>
    </row>
    <row r="103" spans="1:8" x14ac:dyDescent="0.25">
      <c r="A103" s="61" t="s">
        <v>298</v>
      </c>
      <c r="B103" s="49" t="s">
        <v>2</v>
      </c>
      <c r="C103" s="64">
        <v>50000000</v>
      </c>
      <c r="D103" s="55">
        <v>50279424.659999996</v>
      </c>
      <c r="E103" s="55">
        <v>1.0055884931999999</v>
      </c>
      <c r="F103" s="56">
        <v>0.22289999999999999</v>
      </c>
      <c r="G103" s="56">
        <v>7.2900000000000006E-2</v>
      </c>
      <c r="H103" s="63"/>
    </row>
    <row r="104" spans="1:8" x14ac:dyDescent="0.25">
      <c r="A104" s="61" t="s">
        <v>299</v>
      </c>
      <c r="B104" s="49" t="s">
        <v>2</v>
      </c>
      <c r="C104" s="64">
        <v>5000000</v>
      </c>
      <c r="D104" s="55">
        <v>5027942.47</v>
      </c>
      <c r="E104" s="55">
        <v>1.0055884939999999</v>
      </c>
      <c r="F104" s="56">
        <v>0.22289999999999999</v>
      </c>
      <c r="G104" s="56">
        <v>7.2900000000000006E-2</v>
      </c>
      <c r="H104" s="63"/>
    </row>
    <row r="105" spans="1:8" x14ac:dyDescent="0.25">
      <c r="A105" s="61" t="s">
        <v>300</v>
      </c>
      <c r="B105" s="49" t="s">
        <v>2</v>
      </c>
      <c r="C105" s="64">
        <v>40000000</v>
      </c>
      <c r="D105" s="55">
        <v>40219110.130000003</v>
      </c>
      <c r="E105" s="55">
        <v>1.0054777532500001</v>
      </c>
      <c r="F105" s="56">
        <v>0.22289999999999999</v>
      </c>
      <c r="G105" s="56">
        <v>7.2900000000000006E-2</v>
      </c>
      <c r="H105" s="63"/>
    </row>
    <row r="106" spans="1:8" x14ac:dyDescent="0.25">
      <c r="A106" s="61" t="s">
        <v>301</v>
      </c>
      <c r="B106" s="49" t="s">
        <v>2</v>
      </c>
      <c r="C106" s="64">
        <v>25000000</v>
      </c>
      <c r="D106" s="55">
        <v>25060273.98</v>
      </c>
      <c r="E106" s="55">
        <v>1.0024109592000001</v>
      </c>
      <c r="F106" s="56">
        <v>0.22289999999999999</v>
      </c>
      <c r="G106" s="56">
        <v>7.2900000000000006E-2</v>
      </c>
      <c r="H106" s="63"/>
    </row>
    <row r="107" spans="1:8" x14ac:dyDescent="0.25">
      <c r="A107" s="61" t="s">
        <v>302</v>
      </c>
      <c r="B107" s="49" t="s">
        <v>2</v>
      </c>
      <c r="C107" s="64">
        <v>25000000</v>
      </c>
      <c r="D107" s="55">
        <v>25041609.600000001</v>
      </c>
      <c r="E107" s="55">
        <v>1.0016643840000001</v>
      </c>
      <c r="F107" s="56">
        <v>0.22289999999999999</v>
      </c>
      <c r="G107" s="56">
        <v>7.2900000000000006E-2</v>
      </c>
      <c r="H107" s="63"/>
    </row>
    <row r="108" spans="1:8" x14ac:dyDescent="0.25">
      <c r="A108" s="61" t="s">
        <v>303</v>
      </c>
      <c r="B108" s="49" t="s">
        <v>2</v>
      </c>
      <c r="C108" s="64">
        <v>2000000</v>
      </c>
      <c r="D108" s="55">
        <v>2000227.95</v>
      </c>
      <c r="E108" s="55">
        <v>1.0001139749999999</v>
      </c>
      <c r="F108" s="56">
        <v>0.22289999999999999</v>
      </c>
      <c r="G108" s="56">
        <v>7.2900000000000006E-2</v>
      </c>
      <c r="H108" s="63"/>
    </row>
    <row r="109" spans="1:8" x14ac:dyDescent="0.25">
      <c r="A109" s="61" t="s">
        <v>304</v>
      </c>
      <c r="B109" s="49" t="s">
        <v>2</v>
      </c>
      <c r="C109" s="64">
        <v>10000000</v>
      </c>
      <c r="D109" s="55">
        <v>10451545.84</v>
      </c>
      <c r="E109" s="55">
        <v>1.0451545840000001</v>
      </c>
      <c r="F109" s="56">
        <v>0.22289999999999999</v>
      </c>
      <c r="G109" s="56">
        <v>7.2900000000000006E-2</v>
      </c>
      <c r="H109" s="63"/>
    </row>
    <row r="110" spans="1:8" x14ac:dyDescent="0.25">
      <c r="A110" s="61" t="s">
        <v>305</v>
      </c>
      <c r="B110" s="49" t="s">
        <v>2</v>
      </c>
      <c r="C110" s="64">
        <v>40000000</v>
      </c>
      <c r="D110" s="55">
        <v>41586082.189999998</v>
      </c>
      <c r="E110" s="55">
        <v>1.0396520547499999</v>
      </c>
      <c r="F110" s="56">
        <v>0.22289999999999999</v>
      </c>
      <c r="G110" s="56">
        <v>7.2900000000000006E-2</v>
      </c>
      <c r="H110" s="63"/>
    </row>
    <row r="111" spans="1:8" x14ac:dyDescent="0.25">
      <c r="A111" s="65" t="s">
        <v>306</v>
      </c>
      <c r="B111" s="49" t="s">
        <v>2</v>
      </c>
      <c r="C111" s="64">
        <v>50000000</v>
      </c>
      <c r="D111" s="55">
        <v>50507897.219999999</v>
      </c>
      <c r="E111" s="55">
        <v>1.0101579444</v>
      </c>
      <c r="F111" s="56">
        <v>0.22289999999999999</v>
      </c>
      <c r="G111" s="56">
        <v>7.2900000000000006E-2</v>
      </c>
      <c r="H111" s="63"/>
    </row>
    <row r="112" spans="1:8" x14ac:dyDescent="0.25">
      <c r="A112" s="61" t="s">
        <v>307</v>
      </c>
      <c r="B112" s="49" t="s">
        <v>2</v>
      </c>
      <c r="C112" s="64">
        <v>15000000</v>
      </c>
      <c r="D112" s="55">
        <v>15727100.960000001</v>
      </c>
      <c r="E112" s="55">
        <v>1.0484733973333333</v>
      </c>
      <c r="F112" s="56">
        <v>0.22289999999999999</v>
      </c>
      <c r="G112" s="56">
        <v>7.2900000000000006E-2</v>
      </c>
      <c r="H112" s="63"/>
    </row>
    <row r="113" spans="1:8" x14ac:dyDescent="0.25">
      <c r="A113" s="61" t="s">
        <v>308</v>
      </c>
      <c r="B113" s="49" t="s">
        <v>2</v>
      </c>
      <c r="C113" s="64">
        <v>20000000</v>
      </c>
      <c r="D113" s="55">
        <v>20969467.949999999</v>
      </c>
      <c r="E113" s="55">
        <v>1.0484733975</v>
      </c>
      <c r="F113" s="56">
        <v>0.22289999999999999</v>
      </c>
      <c r="G113" s="56">
        <v>7.2900000000000006E-2</v>
      </c>
      <c r="H113" s="63"/>
    </row>
    <row r="114" spans="1:8" x14ac:dyDescent="0.25">
      <c r="A114" s="61" t="s">
        <v>309</v>
      </c>
      <c r="B114" s="49" t="s">
        <v>2</v>
      </c>
      <c r="C114" s="64">
        <v>50000000</v>
      </c>
      <c r="D114" s="55">
        <v>50306112.5</v>
      </c>
      <c r="E114" s="55">
        <v>1.00612225</v>
      </c>
      <c r="F114" s="56">
        <v>0.22289999999999999</v>
      </c>
      <c r="G114" s="56">
        <v>7.2900000000000006E-2</v>
      </c>
      <c r="H114" s="63"/>
    </row>
    <row r="115" spans="1:8" x14ac:dyDescent="0.25">
      <c r="A115" s="61" t="s">
        <v>310</v>
      </c>
      <c r="B115" s="49" t="s">
        <v>2</v>
      </c>
      <c r="C115" s="64">
        <v>10000000</v>
      </c>
      <c r="D115" s="55">
        <v>10292054.800000001</v>
      </c>
      <c r="E115" s="55">
        <v>1.0292054800000001</v>
      </c>
      <c r="F115" s="56">
        <v>0.22289999999999999</v>
      </c>
      <c r="G115" s="56">
        <v>7.2900000000000006E-2</v>
      </c>
      <c r="H115" s="63"/>
    </row>
    <row r="116" spans="1:8" x14ac:dyDescent="0.25">
      <c r="A116" s="61" t="s">
        <v>311</v>
      </c>
      <c r="B116" s="49" t="s">
        <v>2</v>
      </c>
      <c r="C116" s="64">
        <v>10000000</v>
      </c>
      <c r="D116" s="55">
        <v>10285780.82</v>
      </c>
      <c r="E116" s="55">
        <v>1.0285780820000001</v>
      </c>
      <c r="F116" s="56">
        <v>0.22289999999999999</v>
      </c>
      <c r="G116" s="56">
        <v>7.2900000000000006E-2</v>
      </c>
      <c r="H116" s="63"/>
    </row>
    <row r="117" spans="1:8" x14ac:dyDescent="0.25">
      <c r="A117" s="61" t="s">
        <v>312</v>
      </c>
      <c r="B117" s="49" t="s">
        <v>2</v>
      </c>
      <c r="C117" s="64">
        <v>25000000</v>
      </c>
      <c r="D117" s="55">
        <v>25718630.140000001</v>
      </c>
      <c r="E117" s="55">
        <v>1.0287452055999999</v>
      </c>
      <c r="F117" s="56">
        <v>0.22289999999999999</v>
      </c>
      <c r="G117" s="56">
        <v>7.2900000000000006E-2</v>
      </c>
      <c r="H117" s="63"/>
    </row>
    <row r="118" spans="1:8" x14ac:dyDescent="0.25">
      <c r="A118" s="61" t="s">
        <v>313</v>
      </c>
      <c r="B118" s="49" t="s">
        <v>2</v>
      </c>
      <c r="C118" s="64">
        <v>25000000</v>
      </c>
      <c r="D118" s="55">
        <v>25718630.140000001</v>
      </c>
      <c r="E118" s="55">
        <v>1.0287452055999999</v>
      </c>
      <c r="F118" s="56">
        <v>0.22289999999999999</v>
      </c>
      <c r="G118" s="56">
        <v>7.2900000000000006E-2</v>
      </c>
      <c r="H118" s="63"/>
    </row>
    <row r="119" spans="1:8" x14ac:dyDescent="0.25">
      <c r="A119" s="61" t="s">
        <v>314</v>
      </c>
      <c r="B119" s="49" t="s">
        <v>2</v>
      </c>
      <c r="C119" s="64">
        <v>10000000</v>
      </c>
      <c r="D119" s="55">
        <v>10285780.82</v>
      </c>
      <c r="E119" s="55">
        <v>1.0285780820000001</v>
      </c>
      <c r="F119" s="56">
        <v>0.22289999999999999</v>
      </c>
      <c r="G119" s="56">
        <v>7.2900000000000006E-2</v>
      </c>
      <c r="H119" s="63"/>
    </row>
    <row r="120" spans="1:8" x14ac:dyDescent="0.25">
      <c r="A120" s="61" t="s">
        <v>315</v>
      </c>
      <c r="B120" s="49" t="s">
        <v>2</v>
      </c>
      <c r="C120" s="64">
        <v>50000000</v>
      </c>
      <c r="D120" s="55">
        <v>51437260.270000003</v>
      </c>
      <c r="E120" s="55">
        <v>1.0287452054000001</v>
      </c>
      <c r="F120" s="56">
        <v>0.22289999999999999</v>
      </c>
      <c r="G120" s="56">
        <v>7.2900000000000006E-2</v>
      </c>
      <c r="H120" s="63"/>
    </row>
    <row r="121" spans="1:8" x14ac:dyDescent="0.25">
      <c r="A121" s="61" t="s">
        <v>316</v>
      </c>
      <c r="B121" s="49" t="s">
        <v>2</v>
      </c>
      <c r="C121" s="64">
        <v>30000000</v>
      </c>
      <c r="D121" s="55">
        <v>30858345.210000001</v>
      </c>
      <c r="E121" s="55">
        <v>1.0286115069999999</v>
      </c>
      <c r="F121" s="56">
        <v>0.22289999999999999</v>
      </c>
      <c r="G121" s="56">
        <v>7.2900000000000006E-2</v>
      </c>
      <c r="H121" s="63"/>
    </row>
    <row r="122" spans="1:8" x14ac:dyDescent="0.25">
      <c r="A122" s="61" t="s">
        <v>317</v>
      </c>
      <c r="B122" s="49" t="s">
        <v>2</v>
      </c>
      <c r="C122" s="64">
        <v>50000000</v>
      </c>
      <c r="D122" s="55">
        <v>51443945.219999999</v>
      </c>
      <c r="E122" s="55">
        <v>1.0288789044</v>
      </c>
      <c r="F122" s="56">
        <v>0.22289999999999999</v>
      </c>
      <c r="G122" s="56">
        <v>7.2900000000000006E-2</v>
      </c>
      <c r="H122" s="63"/>
    </row>
    <row r="123" spans="1:8" x14ac:dyDescent="0.25">
      <c r="A123" s="61" t="s">
        <v>318</v>
      </c>
      <c r="B123" s="49" t="s">
        <v>2</v>
      </c>
      <c r="C123" s="64">
        <v>150000000</v>
      </c>
      <c r="D123" s="55">
        <v>154311780.81999999</v>
      </c>
      <c r="E123" s="55">
        <v>1.0287452054666666</v>
      </c>
      <c r="F123" s="56">
        <v>0.22289999999999999</v>
      </c>
      <c r="G123" s="56">
        <v>7.2900000000000006E-2</v>
      </c>
      <c r="H123" s="63"/>
    </row>
    <row r="124" spans="1:8" x14ac:dyDescent="0.25">
      <c r="A124" s="61" t="s">
        <v>319</v>
      </c>
      <c r="B124" s="49" t="s">
        <v>2</v>
      </c>
      <c r="C124" s="64">
        <v>25000000</v>
      </c>
      <c r="D124" s="55">
        <v>25942156.170000002</v>
      </c>
      <c r="E124" s="55">
        <v>1.0376862468000001</v>
      </c>
      <c r="F124" s="56">
        <v>0.22289999999999999</v>
      </c>
      <c r="G124" s="56">
        <v>7.2900000000000006E-2</v>
      </c>
      <c r="H124" s="63"/>
    </row>
    <row r="125" spans="1:8" x14ac:dyDescent="0.25">
      <c r="A125" s="61" t="s">
        <v>320</v>
      </c>
      <c r="B125" s="49" t="s">
        <v>2</v>
      </c>
      <c r="C125" s="64">
        <v>25000000</v>
      </c>
      <c r="D125" s="55">
        <v>25942156.170000002</v>
      </c>
      <c r="E125" s="55">
        <v>1.0376862468000001</v>
      </c>
      <c r="F125" s="56">
        <v>0.22289999999999999</v>
      </c>
      <c r="G125" s="56">
        <v>7.2900000000000006E-2</v>
      </c>
      <c r="H125" s="63"/>
    </row>
    <row r="126" spans="1:8" x14ac:dyDescent="0.25">
      <c r="A126" s="61" t="s">
        <v>321</v>
      </c>
      <c r="B126" s="49" t="s">
        <v>2</v>
      </c>
      <c r="C126" s="64">
        <v>5000000</v>
      </c>
      <c r="D126" s="55">
        <v>5142323.29</v>
      </c>
      <c r="E126" s="55">
        <v>1.0284646580000001</v>
      </c>
      <c r="F126" s="56">
        <v>0.22289999999999999</v>
      </c>
      <c r="G126" s="56">
        <v>7.2900000000000006E-2</v>
      </c>
      <c r="H126" s="63"/>
    </row>
    <row r="127" spans="1:8" x14ac:dyDescent="0.25">
      <c r="A127" s="61" t="s">
        <v>322</v>
      </c>
      <c r="B127" s="49" t="s">
        <v>2</v>
      </c>
      <c r="C127" s="64">
        <v>20000000</v>
      </c>
      <c r="D127" s="55">
        <v>20593352.780000001</v>
      </c>
      <c r="E127" s="55">
        <v>1.0296676390000001</v>
      </c>
      <c r="F127" s="56">
        <v>0.22289999999999999</v>
      </c>
      <c r="G127" s="56">
        <v>7.2900000000000006E-2</v>
      </c>
      <c r="H127" s="63"/>
    </row>
    <row r="128" spans="1:8" x14ac:dyDescent="0.25">
      <c r="A128" s="61" t="s">
        <v>323</v>
      </c>
      <c r="B128" s="49" t="s">
        <v>2</v>
      </c>
      <c r="C128" s="64">
        <v>20000000</v>
      </c>
      <c r="D128" s="55">
        <v>20593352.780000001</v>
      </c>
      <c r="E128" s="55">
        <v>1.0296676390000001</v>
      </c>
      <c r="F128" s="56">
        <v>0.22289999999999999</v>
      </c>
      <c r="G128" s="56">
        <v>7.2900000000000006E-2</v>
      </c>
      <c r="H128" s="63"/>
    </row>
    <row r="129" spans="1:8" x14ac:dyDescent="0.25">
      <c r="A129" s="61" t="s">
        <v>324</v>
      </c>
      <c r="B129" s="49" t="s">
        <v>2</v>
      </c>
      <c r="C129" s="64">
        <v>15000000</v>
      </c>
      <c r="D129" s="55">
        <v>15727100.960000001</v>
      </c>
      <c r="E129" s="55">
        <v>1.0484733973333333</v>
      </c>
      <c r="F129" s="56">
        <v>0.22289999999999999</v>
      </c>
      <c r="G129" s="56">
        <v>7.2900000000000006E-2</v>
      </c>
      <c r="H129" s="63"/>
    </row>
    <row r="130" spans="1:8" x14ac:dyDescent="0.25">
      <c r="A130" s="61" t="s">
        <v>325</v>
      </c>
      <c r="B130" s="49" t="s">
        <v>2</v>
      </c>
      <c r="C130" s="64">
        <v>10000000</v>
      </c>
      <c r="D130" s="55">
        <v>10234000</v>
      </c>
      <c r="E130" s="55">
        <v>1.0234000000000001</v>
      </c>
      <c r="F130" s="56">
        <v>0.22289999999999999</v>
      </c>
      <c r="G130" s="56">
        <v>7.2900000000000006E-2</v>
      </c>
      <c r="H130" s="63"/>
    </row>
    <row r="131" spans="1:8" x14ac:dyDescent="0.25">
      <c r="A131" s="61" t="s">
        <v>326</v>
      </c>
      <c r="B131" s="49" t="s">
        <v>2</v>
      </c>
      <c r="C131" s="64">
        <v>13000000</v>
      </c>
      <c r="D131" s="55">
        <v>13307775</v>
      </c>
      <c r="E131" s="55">
        <v>1.0236749999999999</v>
      </c>
      <c r="F131" s="56">
        <v>0.22289999999999999</v>
      </c>
      <c r="G131" s="56">
        <v>7.2900000000000006E-2</v>
      </c>
      <c r="H131" s="63"/>
    </row>
    <row r="132" spans="1:8" x14ac:dyDescent="0.25">
      <c r="A132" s="61" t="s">
        <v>327</v>
      </c>
      <c r="B132" s="49" t="s">
        <v>2</v>
      </c>
      <c r="C132" s="64">
        <v>1000000</v>
      </c>
      <c r="D132" s="55">
        <v>1023675</v>
      </c>
      <c r="E132" s="55">
        <v>1.0236749999999999</v>
      </c>
      <c r="F132" s="56">
        <v>0.22289999999999999</v>
      </c>
      <c r="G132" s="56">
        <v>7.2900000000000006E-2</v>
      </c>
      <c r="H132" s="63"/>
    </row>
    <row r="133" spans="1:8" x14ac:dyDescent="0.25">
      <c r="A133" s="61" t="s">
        <v>328</v>
      </c>
      <c r="B133" s="49" t="s">
        <v>2</v>
      </c>
      <c r="C133" s="64">
        <v>1000000</v>
      </c>
      <c r="D133" s="55">
        <v>1023400</v>
      </c>
      <c r="E133" s="55">
        <v>1.0234000000000001</v>
      </c>
      <c r="F133" s="56">
        <v>0.22289999999999999</v>
      </c>
      <c r="G133" s="56">
        <v>7.2900000000000006E-2</v>
      </c>
      <c r="H133" s="63"/>
    </row>
    <row r="134" spans="1:8" x14ac:dyDescent="0.25">
      <c r="A134" s="61" t="s">
        <v>329</v>
      </c>
      <c r="B134" s="49" t="s">
        <v>2</v>
      </c>
      <c r="C134" s="64">
        <v>20000000</v>
      </c>
      <c r="D134" s="55">
        <v>20472500</v>
      </c>
      <c r="E134" s="55">
        <v>1.023625</v>
      </c>
      <c r="F134" s="56">
        <v>0.22289999999999999</v>
      </c>
      <c r="G134" s="56">
        <v>7.2900000000000006E-2</v>
      </c>
      <c r="H134" s="63"/>
    </row>
    <row r="135" spans="1:8" x14ac:dyDescent="0.25">
      <c r="A135" s="61" t="s">
        <v>330</v>
      </c>
      <c r="B135" s="49" t="s">
        <v>2</v>
      </c>
      <c r="C135" s="64">
        <v>14000000</v>
      </c>
      <c r="D135" s="55">
        <v>14328300</v>
      </c>
      <c r="E135" s="55">
        <v>1.02345</v>
      </c>
      <c r="F135" s="56">
        <v>0.22289999999999999</v>
      </c>
      <c r="G135" s="56">
        <v>7.2900000000000006E-2</v>
      </c>
      <c r="H135" s="63"/>
    </row>
    <row r="136" spans="1:8" x14ac:dyDescent="0.25">
      <c r="A136" s="61" t="s">
        <v>331</v>
      </c>
      <c r="B136" s="49" t="s">
        <v>2</v>
      </c>
      <c r="C136" s="64">
        <v>1000000</v>
      </c>
      <c r="D136" s="55">
        <v>1023675</v>
      </c>
      <c r="E136" s="55">
        <v>1.0236749999999999</v>
      </c>
      <c r="F136" s="56">
        <v>0.22289999999999999</v>
      </c>
      <c r="G136" s="56">
        <v>7.2900000000000006E-2</v>
      </c>
      <c r="H136" s="63"/>
    </row>
    <row r="137" spans="1:8" x14ac:dyDescent="0.25">
      <c r="A137" s="61" t="s">
        <v>332</v>
      </c>
      <c r="B137" s="49" t="s">
        <v>2</v>
      </c>
      <c r="C137" s="64">
        <v>7000000</v>
      </c>
      <c r="D137" s="55">
        <v>7151705.5599999996</v>
      </c>
      <c r="E137" s="55">
        <v>1.0216722228571429</v>
      </c>
      <c r="F137" s="56">
        <v>0.22289999999999999</v>
      </c>
      <c r="G137" s="56">
        <v>7.2900000000000006E-2</v>
      </c>
      <c r="H137" s="63"/>
    </row>
    <row r="138" spans="1:8" x14ac:dyDescent="0.25">
      <c r="A138" s="61" t="s">
        <v>333</v>
      </c>
      <c r="B138" s="49" t="s">
        <v>2</v>
      </c>
      <c r="C138" s="64">
        <v>10000000</v>
      </c>
      <c r="D138" s="55">
        <v>10073512.33</v>
      </c>
      <c r="E138" s="55">
        <v>1.0073512330000001</v>
      </c>
      <c r="F138" s="56">
        <v>0.22289999999999999</v>
      </c>
      <c r="G138" s="56">
        <v>7.2900000000000006E-2</v>
      </c>
      <c r="H138" s="63"/>
    </row>
    <row r="139" spans="1:8" x14ac:dyDescent="0.25">
      <c r="A139" s="61" t="s">
        <v>334</v>
      </c>
      <c r="B139" s="49" t="s">
        <v>2</v>
      </c>
      <c r="C139" s="64">
        <v>10000000</v>
      </c>
      <c r="D139" s="55">
        <v>10073512.33</v>
      </c>
      <c r="E139" s="55">
        <v>1.0073512330000001</v>
      </c>
      <c r="F139" s="56">
        <v>0.22289999999999999</v>
      </c>
      <c r="G139" s="56">
        <v>7.2900000000000006E-2</v>
      </c>
      <c r="H139" s="63"/>
    </row>
    <row r="140" spans="1:8" x14ac:dyDescent="0.25">
      <c r="A140" s="61" t="s">
        <v>335</v>
      </c>
      <c r="B140" s="49" t="s">
        <v>2</v>
      </c>
      <c r="C140" s="64">
        <v>20000000</v>
      </c>
      <c r="D140" s="55">
        <v>20146027.399999999</v>
      </c>
      <c r="E140" s="55">
        <v>1.00730137</v>
      </c>
      <c r="F140" s="56">
        <v>0.22289999999999999</v>
      </c>
      <c r="G140" s="56">
        <v>7.2900000000000006E-2</v>
      </c>
      <c r="H140" s="63"/>
    </row>
    <row r="141" spans="1:8" x14ac:dyDescent="0.25">
      <c r="A141" s="61" t="s">
        <v>336</v>
      </c>
      <c r="B141" s="49" t="s">
        <v>2</v>
      </c>
      <c r="C141" s="64">
        <v>15000000</v>
      </c>
      <c r="D141" s="55">
        <v>15654083.34</v>
      </c>
      <c r="E141" s="55">
        <v>1.0436055559999999</v>
      </c>
      <c r="F141" s="56">
        <v>0.22289999999999999</v>
      </c>
      <c r="G141" s="56">
        <v>7.2900000000000006E-2</v>
      </c>
      <c r="H141" s="63"/>
    </row>
    <row r="142" spans="1:8" x14ac:dyDescent="0.25">
      <c r="A142" s="61" t="s">
        <v>337</v>
      </c>
      <c r="B142" s="49" t="s">
        <v>2</v>
      </c>
      <c r="C142" s="64">
        <v>15000000</v>
      </c>
      <c r="D142" s="55">
        <v>15654083.34</v>
      </c>
      <c r="E142" s="55">
        <v>1.0436055559999999</v>
      </c>
      <c r="F142" s="56">
        <v>0.22289999999999999</v>
      </c>
      <c r="G142" s="56">
        <v>7.2900000000000006E-2</v>
      </c>
      <c r="H142" s="63"/>
    </row>
    <row r="143" spans="1:8" x14ac:dyDescent="0.25">
      <c r="A143" s="61" t="s">
        <v>338</v>
      </c>
      <c r="B143" s="49" t="s">
        <v>2</v>
      </c>
      <c r="C143" s="64">
        <v>5000000</v>
      </c>
      <c r="D143" s="55">
        <v>5218027.78</v>
      </c>
      <c r="E143" s="55">
        <v>1.0436055560000002</v>
      </c>
      <c r="F143" s="56">
        <v>0.22289999999999999</v>
      </c>
      <c r="G143" s="56">
        <v>7.2900000000000006E-2</v>
      </c>
      <c r="H143" s="63"/>
    </row>
    <row r="144" spans="1:8" x14ac:dyDescent="0.25">
      <c r="A144" s="61" t="s">
        <v>339</v>
      </c>
      <c r="B144" s="49" t="s">
        <v>2</v>
      </c>
      <c r="C144" s="64">
        <v>15000000</v>
      </c>
      <c r="D144" s="55">
        <v>15654083.34</v>
      </c>
      <c r="E144" s="55">
        <v>1.0436055559999999</v>
      </c>
      <c r="F144" s="56">
        <v>0.22289999999999999</v>
      </c>
      <c r="G144" s="56">
        <v>7.2900000000000006E-2</v>
      </c>
      <c r="H144" s="63"/>
    </row>
    <row r="145" spans="1:8" x14ac:dyDescent="0.25">
      <c r="A145" s="61" t="s">
        <v>340</v>
      </c>
      <c r="B145" s="49" t="s">
        <v>2</v>
      </c>
      <c r="C145" s="64">
        <v>15000000</v>
      </c>
      <c r="D145" s="55">
        <v>15585695.84</v>
      </c>
      <c r="E145" s="55">
        <v>1.0390463893333333</v>
      </c>
      <c r="F145" s="56">
        <v>0.22289999999999999</v>
      </c>
      <c r="G145" s="56">
        <v>7.2900000000000006E-2</v>
      </c>
      <c r="H145" s="63"/>
    </row>
    <row r="146" spans="1:8" x14ac:dyDescent="0.25">
      <c r="A146" s="61" t="s">
        <v>341</v>
      </c>
      <c r="B146" s="49" t="s">
        <v>2</v>
      </c>
      <c r="C146" s="64">
        <v>20000000</v>
      </c>
      <c r="D146" s="55">
        <v>20780927.780000001</v>
      </c>
      <c r="E146" s="55">
        <v>1.0390463890000001</v>
      </c>
      <c r="F146" s="56">
        <v>0.22289999999999999</v>
      </c>
      <c r="G146" s="56">
        <v>7.2900000000000006E-2</v>
      </c>
      <c r="H146" s="63"/>
    </row>
    <row r="147" spans="1:8" x14ac:dyDescent="0.25">
      <c r="A147" s="61" t="s">
        <v>342</v>
      </c>
      <c r="B147" s="49" t="s">
        <v>2</v>
      </c>
      <c r="C147" s="64">
        <v>1000000</v>
      </c>
      <c r="D147" s="55">
        <v>1039046.39</v>
      </c>
      <c r="E147" s="55">
        <v>1.03904639</v>
      </c>
      <c r="F147" s="56">
        <v>0.22289999999999999</v>
      </c>
      <c r="G147" s="56">
        <v>7.2900000000000006E-2</v>
      </c>
      <c r="H147" s="63"/>
    </row>
    <row r="148" spans="1:8" x14ac:dyDescent="0.25">
      <c r="A148" s="61" t="s">
        <v>343</v>
      </c>
      <c r="B148" s="49" t="s">
        <v>2</v>
      </c>
      <c r="C148" s="64">
        <v>4000000</v>
      </c>
      <c r="D148" s="55">
        <v>4156185.56</v>
      </c>
      <c r="E148" s="55">
        <v>1.03904639</v>
      </c>
      <c r="F148" s="56">
        <v>0.22289999999999999</v>
      </c>
      <c r="G148" s="56">
        <v>7.2900000000000006E-2</v>
      </c>
      <c r="H148" s="63"/>
    </row>
    <row r="149" spans="1:8" x14ac:dyDescent="0.25">
      <c r="A149" s="61" t="s">
        <v>344</v>
      </c>
      <c r="B149" s="49" t="s">
        <v>2</v>
      </c>
      <c r="C149" s="64">
        <v>5000000</v>
      </c>
      <c r="D149" s="55">
        <v>5195231.95</v>
      </c>
      <c r="E149" s="55">
        <v>1.03904639</v>
      </c>
      <c r="F149" s="56">
        <v>0.22289999999999999</v>
      </c>
      <c r="G149" s="56">
        <v>7.2900000000000006E-2</v>
      </c>
      <c r="H149" s="63"/>
    </row>
    <row r="150" spans="1:8" x14ac:dyDescent="0.25">
      <c r="A150" s="61" t="s">
        <v>345</v>
      </c>
      <c r="B150" s="49" t="s">
        <v>2</v>
      </c>
      <c r="C150" s="64">
        <v>30000000</v>
      </c>
      <c r="D150" s="55">
        <v>31171391.670000002</v>
      </c>
      <c r="E150" s="55">
        <v>1.0390463890000001</v>
      </c>
      <c r="F150" s="56">
        <v>0.22289999999999999</v>
      </c>
      <c r="G150" s="56">
        <v>7.2900000000000006E-2</v>
      </c>
      <c r="H150" s="63"/>
    </row>
    <row r="151" spans="1:8" x14ac:dyDescent="0.25">
      <c r="A151" s="61" t="s">
        <v>346</v>
      </c>
      <c r="B151" s="49" t="s">
        <v>2</v>
      </c>
      <c r="C151" s="64">
        <v>5000000</v>
      </c>
      <c r="D151" s="55">
        <v>5195231.95</v>
      </c>
      <c r="E151" s="55">
        <v>1.03904639</v>
      </c>
      <c r="F151" s="56">
        <v>0.22289999999999999</v>
      </c>
      <c r="G151" s="56">
        <v>7.2900000000000006E-2</v>
      </c>
      <c r="H151" s="63"/>
    </row>
    <row r="152" spans="1:8" x14ac:dyDescent="0.25">
      <c r="A152" s="61" t="s">
        <v>347</v>
      </c>
      <c r="B152" s="49" t="s">
        <v>2</v>
      </c>
      <c r="C152" s="64">
        <v>10000000</v>
      </c>
      <c r="D152" s="55">
        <v>10390463.890000001</v>
      </c>
      <c r="E152" s="55">
        <v>1.0390463890000001</v>
      </c>
      <c r="F152" s="56">
        <v>0.22289999999999999</v>
      </c>
      <c r="G152" s="56">
        <v>7.2900000000000006E-2</v>
      </c>
      <c r="H152" s="63"/>
    </row>
    <row r="153" spans="1:8" x14ac:dyDescent="0.25">
      <c r="A153" s="61" t="s">
        <v>348</v>
      </c>
      <c r="B153" s="49" t="s">
        <v>2</v>
      </c>
      <c r="C153" s="64">
        <v>5000000</v>
      </c>
      <c r="D153" s="55">
        <v>5195231.95</v>
      </c>
      <c r="E153" s="55">
        <v>1.03904639</v>
      </c>
      <c r="F153" s="56">
        <v>0.22289999999999999</v>
      </c>
      <c r="G153" s="56">
        <v>7.2900000000000006E-2</v>
      </c>
      <c r="H153" s="63"/>
    </row>
    <row r="154" spans="1:8" x14ac:dyDescent="0.25">
      <c r="A154" s="61" t="s">
        <v>349</v>
      </c>
      <c r="B154" s="49" t="s">
        <v>2</v>
      </c>
      <c r="C154" s="64">
        <v>5000000</v>
      </c>
      <c r="D154" s="55">
        <v>5195231.95</v>
      </c>
      <c r="E154" s="55">
        <v>1.03904639</v>
      </c>
      <c r="F154" s="56">
        <v>0.22289999999999999</v>
      </c>
      <c r="G154" s="56">
        <v>7.2900000000000006E-2</v>
      </c>
      <c r="H154" s="63"/>
    </row>
    <row r="155" spans="1:8" x14ac:dyDescent="0.25">
      <c r="A155" s="61" t="s">
        <v>350</v>
      </c>
      <c r="B155" s="49" t="s">
        <v>2</v>
      </c>
      <c r="C155" s="64">
        <v>25000000</v>
      </c>
      <c r="D155" s="55">
        <v>26165698.629999999</v>
      </c>
      <c r="E155" s="55">
        <v>1.0466279452</v>
      </c>
      <c r="F155" s="56">
        <v>0.22289999999999999</v>
      </c>
      <c r="G155" s="56">
        <v>7.2900000000000006E-2</v>
      </c>
      <c r="H155" s="63"/>
    </row>
    <row r="156" spans="1:8" x14ac:dyDescent="0.25">
      <c r="A156" s="61" t="s">
        <v>351</v>
      </c>
      <c r="B156" s="49" t="s">
        <v>2</v>
      </c>
      <c r="C156" s="64">
        <v>25000000</v>
      </c>
      <c r="D156" s="55">
        <v>26165698.629999999</v>
      </c>
      <c r="E156" s="55">
        <v>1.0466279452</v>
      </c>
      <c r="F156" s="56">
        <v>0.22289999999999999</v>
      </c>
      <c r="G156" s="56">
        <v>7.2900000000000006E-2</v>
      </c>
      <c r="H156" s="63"/>
    </row>
    <row r="157" spans="1:8" x14ac:dyDescent="0.25">
      <c r="A157" s="61" t="s">
        <v>352</v>
      </c>
      <c r="B157" s="49" t="s">
        <v>2</v>
      </c>
      <c r="C157" s="64">
        <v>10000000</v>
      </c>
      <c r="D157" s="55">
        <v>10507550.689999999</v>
      </c>
      <c r="E157" s="55">
        <v>1.050755069</v>
      </c>
      <c r="F157" s="56">
        <v>0.22289999999999999</v>
      </c>
      <c r="G157" s="56">
        <v>7.2900000000000006E-2</v>
      </c>
      <c r="H157" s="57"/>
    </row>
    <row r="158" spans="1:8" x14ac:dyDescent="0.25">
      <c r="A158" s="49"/>
      <c r="B158" s="49"/>
      <c r="C158" s="55"/>
      <c r="D158" s="55"/>
      <c r="E158" s="55"/>
      <c r="F158" s="56"/>
      <c r="G158" s="56"/>
    </row>
    <row r="159" spans="1:8" x14ac:dyDescent="0.25">
      <c r="A159" s="53" t="s">
        <v>421</v>
      </c>
      <c r="B159" s="53"/>
      <c r="C159" s="60"/>
      <c r="D159" s="60"/>
      <c r="E159" s="60"/>
      <c r="F159" s="54"/>
      <c r="G159" s="54"/>
    </row>
    <row r="160" spans="1:8" x14ac:dyDescent="0.25">
      <c r="A160" s="49"/>
      <c r="B160" s="49"/>
      <c r="C160" s="55"/>
      <c r="D160" s="55"/>
      <c r="E160" s="55"/>
      <c r="F160" s="49"/>
      <c r="G160" s="49"/>
    </row>
    <row r="161" spans="1:8" x14ac:dyDescent="0.25">
      <c r="A161" s="49" t="s">
        <v>353</v>
      </c>
      <c r="B161" s="49" t="s">
        <v>2</v>
      </c>
      <c r="C161" s="55">
        <v>93690125</v>
      </c>
      <c r="D161" s="55">
        <v>93752151.128625005</v>
      </c>
      <c r="E161" s="110">
        <v>1</v>
      </c>
      <c r="F161" s="56">
        <v>0.22289999999999999</v>
      </c>
      <c r="G161" s="56">
        <v>7.2900000000000006E-2</v>
      </c>
      <c r="H161" s="57"/>
    </row>
    <row r="162" spans="1:8" x14ac:dyDescent="0.25">
      <c r="A162" s="49" t="s">
        <v>354</v>
      </c>
      <c r="B162" s="49" t="s">
        <v>197</v>
      </c>
      <c r="C162" s="55">
        <v>6250000</v>
      </c>
      <c r="D162" s="55">
        <v>6244266.375</v>
      </c>
      <c r="E162" s="110">
        <v>1</v>
      </c>
      <c r="F162" s="56">
        <v>0.22289999999999999</v>
      </c>
      <c r="G162" s="56">
        <v>7.2900000000000006E-2</v>
      </c>
      <c r="H162" s="57"/>
    </row>
    <row r="163" spans="1:8" x14ac:dyDescent="0.25">
      <c r="A163" s="49" t="s">
        <v>355</v>
      </c>
      <c r="B163" s="49" t="s">
        <v>3</v>
      </c>
      <c r="C163" s="55">
        <v>0</v>
      </c>
      <c r="D163" s="55">
        <v>6796.8749999999991</v>
      </c>
      <c r="E163" s="110">
        <v>1</v>
      </c>
      <c r="F163" s="56">
        <v>0.22289999999999999</v>
      </c>
      <c r="G163" s="56">
        <v>7.2900000000000006E-2</v>
      </c>
      <c r="H163" s="57"/>
    </row>
    <row r="164" spans="1:8" x14ac:dyDescent="0.25">
      <c r="A164" s="49" t="s">
        <v>356</v>
      </c>
      <c r="B164" s="49" t="s">
        <v>2</v>
      </c>
      <c r="C164" s="55">
        <v>93690125</v>
      </c>
      <c r="D164" s="55">
        <v>93752151.128625005</v>
      </c>
      <c r="E164" s="110">
        <v>1</v>
      </c>
      <c r="F164" s="56">
        <v>0.22289999999999999</v>
      </c>
      <c r="G164" s="56">
        <v>7.2900000000000006E-2</v>
      </c>
      <c r="H164" s="57"/>
    </row>
    <row r="165" spans="1:8" x14ac:dyDescent="0.25">
      <c r="A165" s="49" t="s">
        <v>357</v>
      </c>
      <c r="B165" s="49" t="s">
        <v>197</v>
      </c>
      <c r="C165" s="55">
        <v>6250000</v>
      </c>
      <c r="D165" s="55">
        <v>6244266.375</v>
      </c>
      <c r="E165" s="110">
        <v>1</v>
      </c>
      <c r="F165" s="56">
        <v>0.22289999999999999</v>
      </c>
      <c r="G165" s="56">
        <v>7.2900000000000006E-2</v>
      </c>
      <c r="H165" s="57"/>
    </row>
    <row r="166" spans="1:8" x14ac:dyDescent="0.25">
      <c r="A166" s="49" t="s">
        <v>358</v>
      </c>
      <c r="B166" s="49" t="s">
        <v>3</v>
      </c>
      <c r="C166" s="55">
        <v>0</v>
      </c>
      <c r="D166" s="55">
        <v>6796.8749999999991</v>
      </c>
      <c r="E166" s="110">
        <v>1</v>
      </c>
      <c r="F166" s="56">
        <v>0.22289999999999999</v>
      </c>
      <c r="G166" s="56">
        <v>7.2900000000000006E-2</v>
      </c>
      <c r="H166" s="57"/>
    </row>
    <row r="167" spans="1:8" x14ac:dyDescent="0.25">
      <c r="A167" s="49" t="s">
        <v>359</v>
      </c>
      <c r="B167" s="49" t="s">
        <v>2</v>
      </c>
      <c r="C167" s="55">
        <v>93690125</v>
      </c>
      <c r="D167" s="55">
        <v>93752151.128625005</v>
      </c>
      <c r="E167" s="110">
        <v>1</v>
      </c>
      <c r="F167" s="56">
        <v>0.22289999999999999</v>
      </c>
      <c r="G167" s="56">
        <v>7.2900000000000006E-2</v>
      </c>
      <c r="H167" s="57"/>
    </row>
    <row r="168" spans="1:8" x14ac:dyDescent="0.25">
      <c r="A168" s="49" t="s">
        <v>360</v>
      </c>
      <c r="B168" s="49" t="s">
        <v>197</v>
      </c>
      <c r="C168" s="55">
        <v>6250000</v>
      </c>
      <c r="D168" s="55">
        <v>6244266.375</v>
      </c>
      <c r="E168" s="110">
        <v>1</v>
      </c>
      <c r="F168" s="56">
        <v>0.22289999999999999</v>
      </c>
      <c r="G168" s="56">
        <v>7.2900000000000006E-2</v>
      </c>
      <c r="H168" s="57"/>
    </row>
    <row r="169" spans="1:8" x14ac:dyDescent="0.25">
      <c r="A169" s="49" t="s">
        <v>361</v>
      </c>
      <c r="B169" s="49" t="s">
        <v>3</v>
      </c>
      <c r="C169" s="55">
        <v>0</v>
      </c>
      <c r="D169" s="55">
        <v>6796.8749999999991</v>
      </c>
      <c r="E169" s="110">
        <v>1</v>
      </c>
      <c r="F169" s="56">
        <v>0.22289999999999999</v>
      </c>
      <c r="G169" s="56">
        <v>7.2900000000000006E-2</v>
      </c>
      <c r="H169" s="57"/>
    </row>
    <row r="170" spans="1:8" x14ac:dyDescent="0.25">
      <c r="A170" s="49" t="s">
        <v>362</v>
      </c>
      <c r="B170" s="49" t="s">
        <v>2</v>
      </c>
      <c r="C170" s="55">
        <v>93690125</v>
      </c>
      <c r="D170" s="55">
        <v>93752151.128625005</v>
      </c>
      <c r="E170" s="110">
        <v>1</v>
      </c>
      <c r="F170" s="56">
        <v>0.22289999999999999</v>
      </c>
      <c r="G170" s="56">
        <v>7.2900000000000006E-2</v>
      </c>
      <c r="H170" s="57"/>
    </row>
    <row r="171" spans="1:8" x14ac:dyDescent="0.25">
      <c r="A171" s="49" t="s">
        <v>363</v>
      </c>
      <c r="B171" s="49" t="s">
        <v>197</v>
      </c>
      <c r="C171" s="55">
        <v>6250000</v>
      </c>
      <c r="D171" s="55">
        <v>6244266.375</v>
      </c>
      <c r="E171" s="110">
        <v>1</v>
      </c>
      <c r="F171" s="56">
        <v>0.22289999999999999</v>
      </c>
      <c r="G171" s="56">
        <v>7.2900000000000006E-2</v>
      </c>
      <c r="H171" s="57"/>
    </row>
    <row r="172" spans="1:8" x14ac:dyDescent="0.25">
      <c r="A172" s="49" t="s">
        <v>364</v>
      </c>
      <c r="B172" s="49" t="s">
        <v>3</v>
      </c>
      <c r="C172" s="55">
        <v>0</v>
      </c>
      <c r="D172" s="55">
        <v>6796.8749999999991</v>
      </c>
      <c r="E172" s="110">
        <v>1</v>
      </c>
      <c r="F172" s="56">
        <v>0.22289999999999999</v>
      </c>
      <c r="G172" s="56">
        <v>7.2900000000000006E-2</v>
      </c>
      <c r="H172" s="57"/>
    </row>
    <row r="173" spans="1:8" x14ac:dyDescent="0.25">
      <c r="A173" s="49" t="s">
        <v>365</v>
      </c>
      <c r="B173" s="49" t="s">
        <v>2</v>
      </c>
      <c r="C173" s="55">
        <v>93690125</v>
      </c>
      <c r="D173" s="55">
        <v>93752151.128625005</v>
      </c>
      <c r="E173" s="110">
        <v>1</v>
      </c>
      <c r="F173" s="56">
        <v>0.22289999999999999</v>
      </c>
      <c r="G173" s="56">
        <v>7.2900000000000006E-2</v>
      </c>
      <c r="H173" s="57"/>
    </row>
    <row r="174" spans="1:8" x14ac:dyDescent="0.25">
      <c r="A174" s="49" t="s">
        <v>366</v>
      </c>
      <c r="B174" s="49" t="s">
        <v>197</v>
      </c>
      <c r="C174" s="55">
        <v>6250000</v>
      </c>
      <c r="D174" s="55">
        <v>6244266.375</v>
      </c>
      <c r="E174" s="110">
        <v>1</v>
      </c>
      <c r="F174" s="56">
        <v>0.22289999999999999</v>
      </c>
      <c r="G174" s="56">
        <v>7.2900000000000006E-2</v>
      </c>
      <c r="H174" s="57"/>
    </row>
    <row r="175" spans="1:8" x14ac:dyDescent="0.25">
      <c r="A175" s="49" t="s">
        <v>367</v>
      </c>
      <c r="B175" s="49" t="s">
        <v>3</v>
      </c>
      <c r="C175" s="55">
        <v>0</v>
      </c>
      <c r="D175" s="55">
        <v>6796.8749999999991</v>
      </c>
      <c r="E175" s="110">
        <v>1</v>
      </c>
      <c r="F175" s="56">
        <v>0.22289999999999999</v>
      </c>
      <c r="G175" s="56">
        <v>7.2900000000000006E-2</v>
      </c>
      <c r="H175" s="57"/>
    </row>
    <row r="176" spans="1:8" x14ac:dyDescent="0.25">
      <c r="A176" s="49" t="s">
        <v>368</v>
      </c>
      <c r="B176" s="49" t="s">
        <v>2</v>
      </c>
      <c r="C176" s="55">
        <v>93690125</v>
      </c>
      <c r="D176" s="55">
        <v>93752151.128625005</v>
      </c>
      <c r="E176" s="110">
        <v>1</v>
      </c>
      <c r="F176" s="56">
        <v>0.22289999999999999</v>
      </c>
      <c r="G176" s="56">
        <v>7.2900000000000006E-2</v>
      </c>
      <c r="H176" s="57"/>
    </row>
    <row r="177" spans="1:8" x14ac:dyDescent="0.25">
      <c r="A177" s="49" t="s">
        <v>369</v>
      </c>
      <c r="B177" s="49" t="s">
        <v>197</v>
      </c>
      <c r="C177" s="55">
        <v>6250000</v>
      </c>
      <c r="D177" s="55">
        <v>6244266.375</v>
      </c>
      <c r="E177" s="110">
        <v>1</v>
      </c>
      <c r="F177" s="56">
        <v>0.22289999999999999</v>
      </c>
      <c r="G177" s="56">
        <v>7.2900000000000006E-2</v>
      </c>
      <c r="H177" s="57"/>
    </row>
    <row r="178" spans="1:8" x14ac:dyDescent="0.25">
      <c r="A178" s="49" t="s">
        <v>370</v>
      </c>
      <c r="B178" s="49" t="s">
        <v>3</v>
      </c>
      <c r="C178" s="55">
        <v>0</v>
      </c>
      <c r="D178" s="55">
        <v>6796.8749999999991</v>
      </c>
      <c r="E178" s="110">
        <v>1</v>
      </c>
      <c r="F178" s="56">
        <v>0.22289999999999999</v>
      </c>
      <c r="G178" s="56">
        <v>7.2900000000000006E-2</v>
      </c>
      <c r="H178" s="57"/>
    </row>
    <row r="179" spans="1:8" x14ac:dyDescent="0.25">
      <c r="A179" s="49" t="s">
        <v>371</v>
      </c>
      <c r="B179" s="49" t="s">
        <v>2</v>
      </c>
      <c r="C179" s="55">
        <v>93690125</v>
      </c>
      <c r="D179" s="55">
        <v>93752151.128625005</v>
      </c>
      <c r="E179" s="110">
        <v>1</v>
      </c>
      <c r="F179" s="56">
        <v>0.22289999999999999</v>
      </c>
      <c r="G179" s="56">
        <v>7.2900000000000006E-2</v>
      </c>
      <c r="H179" s="57"/>
    </row>
    <row r="180" spans="1:8" x14ac:dyDescent="0.25">
      <c r="A180" s="49" t="s">
        <v>372</v>
      </c>
      <c r="B180" s="49" t="s">
        <v>197</v>
      </c>
      <c r="C180" s="55">
        <v>6250000</v>
      </c>
      <c r="D180" s="55">
        <v>6244266.375</v>
      </c>
      <c r="E180" s="110">
        <v>1</v>
      </c>
      <c r="F180" s="56">
        <v>0.22289999999999999</v>
      </c>
      <c r="G180" s="56">
        <v>7.2900000000000006E-2</v>
      </c>
      <c r="H180" s="57"/>
    </row>
    <row r="181" spans="1:8" x14ac:dyDescent="0.25">
      <c r="A181" s="49" t="s">
        <v>373</v>
      </c>
      <c r="B181" s="49" t="s">
        <v>3</v>
      </c>
      <c r="C181" s="55">
        <v>0</v>
      </c>
      <c r="D181" s="55">
        <v>6796.8749999999991</v>
      </c>
      <c r="E181" s="110">
        <v>1</v>
      </c>
      <c r="F181" s="56">
        <v>0.22289999999999999</v>
      </c>
      <c r="G181" s="56">
        <v>7.2900000000000006E-2</v>
      </c>
      <c r="H181" s="57"/>
    </row>
    <row r="182" spans="1:8" x14ac:dyDescent="0.25">
      <c r="A182" s="49" t="s">
        <v>374</v>
      </c>
      <c r="B182" s="49" t="s">
        <v>2</v>
      </c>
      <c r="C182" s="55">
        <v>46845062.5</v>
      </c>
      <c r="D182" s="55">
        <v>46876075.564312503</v>
      </c>
      <c r="E182" s="110">
        <v>1</v>
      </c>
      <c r="F182" s="56">
        <v>0.22289999999999999</v>
      </c>
      <c r="G182" s="56">
        <v>7.2900000000000006E-2</v>
      </c>
      <c r="H182" s="57"/>
    </row>
    <row r="183" spans="1:8" x14ac:dyDescent="0.25">
      <c r="A183" s="49" t="s">
        <v>375</v>
      </c>
      <c r="B183" s="49" t="s">
        <v>197</v>
      </c>
      <c r="C183" s="55">
        <v>3125000</v>
      </c>
      <c r="D183" s="55">
        <v>3122133.1875</v>
      </c>
      <c r="E183" s="110">
        <v>1</v>
      </c>
      <c r="F183" s="56">
        <v>0.22289999999999999</v>
      </c>
      <c r="G183" s="56">
        <v>7.2900000000000006E-2</v>
      </c>
      <c r="H183" s="57"/>
    </row>
    <row r="184" spans="1:8" x14ac:dyDescent="0.25">
      <c r="A184" s="49" t="s">
        <v>376</v>
      </c>
      <c r="B184" s="49" t="s">
        <v>3</v>
      </c>
      <c r="C184" s="55">
        <v>0</v>
      </c>
      <c r="D184" s="55">
        <v>3398.4374999999995</v>
      </c>
      <c r="E184" s="110">
        <v>1</v>
      </c>
      <c r="F184" s="56">
        <v>0.22289999999999999</v>
      </c>
      <c r="G184" s="56">
        <v>7.2900000000000006E-2</v>
      </c>
      <c r="H184" s="57"/>
    </row>
    <row r="185" spans="1:8" x14ac:dyDescent="0.25">
      <c r="A185" s="49" t="s">
        <v>377</v>
      </c>
      <c r="B185" s="49" t="s">
        <v>2</v>
      </c>
      <c r="C185" s="55">
        <v>255326000</v>
      </c>
      <c r="D185" s="55">
        <v>255326000</v>
      </c>
      <c r="E185" s="110">
        <v>1</v>
      </c>
      <c r="F185" s="56">
        <v>0.22289999999999999</v>
      </c>
      <c r="G185" s="56">
        <v>7.2900000000000006E-2</v>
      </c>
      <c r="H185" s="57"/>
    </row>
    <row r="186" spans="1:8" x14ac:dyDescent="0.25">
      <c r="A186" s="49" t="s">
        <v>378</v>
      </c>
      <c r="B186" s="49" t="s">
        <v>197</v>
      </c>
      <c r="C186" s="55">
        <v>185000000</v>
      </c>
      <c r="D186" s="55">
        <v>185000000</v>
      </c>
      <c r="E186" s="110">
        <v>1</v>
      </c>
      <c r="F186" s="56">
        <v>0.22289999999999999</v>
      </c>
      <c r="G186" s="56">
        <v>7.2900000000000006E-2</v>
      </c>
      <c r="H186" s="57"/>
    </row>
    <row r="187" spans="1:8" x14ac:dyDescent="0.25">
      <c r="A187" s="49" t="s">
        <v>379</v>
      </c>
      <c r="B187" s="49" t="s">
        <v>3</v>
      </c>
      <c r="C187" s="55">
        <v>1500000000</v>
      </c>
      <c r="D187" s="55">
        <v>1500000000</v>
      </c>
      <c r="E187" s="110">
        <v>1</v>
      </c>
      <c r="F187" s="56">
        <v>0.22289999999999999</v>
      </c>
      <c r="G187" s="56">
        <v>7.2900000000000006E-2</v>
      </c>
      <c r="H187" s="57"/>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Formular</vt:lpstr>
      <vt:lpstr>Lookup</vt:lpstr>
      <vt:lpstr>Allokationsschluessel</vt:lpstr>
      <vt:lpstr>Formular!Druckbereich</vt:lpstr>
      <vt:lpstr>rg_Countries</vt:lpstr>
      <vt:lpstr>rg_Currencies</vt:lpstr>
      <vt:lpstr>rg_sec</vt:lpstr>
      <vt:lpstr>rg_secAll</vt:lpstr>
    </vt:vector>
  </TitlesOfParts>
  <Company>OEBFA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Stix</dc:creator>
  <cp:lastModifiedBy>Harald Weillechner</cp:lastModifiedBy>
  <cp:lastPrinted>2022-05-12T20:58:50Z</cp:lastPrinted>
  <dcterms:created xsi:type="dcterms:W3CDTF">2016-08-04T15:32:05Z</dcterms:created>
  <dcterms:modified xsi:type="dcterms:W3CDTF">2022-05-25T15:22:49Z</dcterms:modified>
</cp:coreProperties>
</file>